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a\Desktop\Bowling\"/>
    </mc:Choice>
  </mc:AlternateContent>
  <bookViews>
    <workbookView xWindow="0" yWindow="0" windowWidth="24000" windowHeight="9735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FWD_speed">Sheet2!$D$8:$D$9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52511"/>
</workbook>
</file>

<file path=xl/calcChain.xml><?xml version="1.0" encoding="utf-8"?>
<calcChain xmlns="http://schemas.openxmlformats.org/spreadsheetml/2006/main">
  <c r="AH4" i="3" l="1"/>
  <c r="G1" i="2"/>
  <c r="F2" i="2"/>
  <c r="I22" i="2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B23" i="3"/>
  <c r="B22" i="3"/>
  <c r="B21" i="3"/>
  <c r="B20" i="3"/>
  <c r="C20" i="3"/>
  <c r="D20" i="3"/>
  <c r="E20" i="3"/>
  <c r="F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G20" i="3"/>
  <c r="C8" i="2"/>
  <c r="C7" i="2"/>
  <c r="H7" i="3" s="1"/>
  <c r="C13" i="2"/>
  <c r="C12" i="2"/>
  <c r="C18" i="2"/>
  <c r="C17" i="2"/>
  <c r="H6" i="3" s="1"/>
  <c r="C23" i="2"/>
  <c r="C22" i="2"/>
  <c r="C6" i="2"/>
  <c r="C11" i="2"/>
  <c r="C16" i="2"/>
  <c r="C21" i="2"/>
  <c r="I7" i="2"/>
  <c r="I12" i="2"/>
  <c r="I17" i="2"/>
  <c r="I23" i="2"/>
  <c r="I18" i="2"/>
  <c r="I13" i="2"/>
  <c r="F9" i="3" s="1"/>
  <c r="I21" i="2"/>
  <c r="I16" i="2"/>
  <c r="I6" i="2"/>
  <c r="I11" i="2"/>
  <c r="J11" i="2" s="1"/>
  <c r="AA23" i="1" s="1"/>
  <c r="I8" i="2"/>
  <c r="J7" i="2" s="1"/>
  <c r="W24" i="1" s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19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8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7" i="3"/>
  <c r="J22" i="2"/>
  <c r="AI24" i="1" s="1"/>
  <c r="J21" i="2"/>
  <c r="AI23" i="1" s="1"/>
  <c r="J17" i="2"/>
  <c r="AE24" i="1" s="1"/>
  <c r="J16" i="2"/>
  <c r="AE23" i="1" s="1"/>
  <c r="H10" i="3"/>
  <c r="H9" i="3"/>
  <c r="H11" i="3"/>
  <c r="H8" i="3" l="1"/>
  <c r="J12" i="2"/>
  <c r="AA24" i="1" s="1"/>
  <c r="J6" i="2"/>
  <c r="W23" i="1" s="1"/>
  <c r="F8" i="3"/>
  <c r="D21" i="2"/>
  <c r="S23" i="1" s="1"/>
  <c r="D22" i="2"/>
  <c r="S24" i="1" s="1"/>
  <c r="D16" i="2"/>
  <c r="O23" i="1" s="1"/>
  <c r="D17" i="2"/>
  <c r="O24" i="1" s="1"/>
  <c r="D11" i="2"/>
  <c r="K23" i="1" s="1"/>
  <c r="D12" i="2"/>
  <c r="K24" i="1" s="1"/>
  <c r="H5" i="3"/>
  <c r="F11" i="3"/>
  <c r="F6" i="3"/>
  <c r="D6" i="2"/>
  <c r="G23" i="1" s="1"/>
  <c r="F5" i="3"/>
  <c r="F7" i="3"/>
  <c r="F10" i="3"/>
  <c r="D7" i="2"/>
  <c r="G24" i="1" s="1"/>
  <c r="D8" i="3"/>
  <c r="D11" i="3"/>
  <c r="D5" i="3"/>
  <c r="D6" i="3"/>
  <c r="D7" i="3"/>
  <c r="D9" i="3"/>
  <c r="D10" i="3"/>
</calcChain>
</file>

<file path=xl/sharedStrings.xml><?xml version="1.0" encoding="utf-8"?>
<sst xmlns="http://schemas.openxmlformats.org/spreadsheetml/2006/main" count="273" uniqueCount="145">
  <si>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</si>
  <si>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</si>
  <si>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</si>
  <si>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</si>
  <si>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</si>
  <si>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</si>
  <si>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</si>
  <si>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</si>
  <si>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</si>
  <si>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</si>
  <si>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</si>
  <si>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</si>
  <si>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</si>
  <si>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</si>
  <si>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</si>
  <si>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</si>
  <si>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</si>
  <si>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</si>
  <si>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</si>
  <si>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</si>
  <si>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</si>
  <si>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</si>
  <si>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</si>
  <si>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</si>
  <si>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</si>
  <si>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</si>
  <si>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</si>
  <si>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</si>
  <si>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</si>
  <si>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</si>
  <si>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</si>
  <si>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</si>
  <si>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</si>
  <si>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</si>
  <si>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</si>
  <si>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</si>
  <si>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</si>
  <si>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</si>
  <si>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</si>
  <si>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</si>
  <si>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</si>
  <si>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</si>
  <si>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</si>
  <si>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</si>
  <si>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</si>
  <si>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</si>
  <si>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</si>
  <si>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</si>
  <si>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</si>
  <si>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</si>
  <si>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</si>
  <si>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</si>
  <si>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</si>
  <si>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</si>
  <si>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</si>
  <si>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</si>
  <si>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</si>
  <si>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</si>
  <si>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</si>
  <si>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</si>
  <si>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</si>
  <si>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</si>
  <si>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</si>
  <si>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</si>
  <si>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</si>
  <si>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</si>
  <si>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</si>
  <si>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</si>
  <si>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</si>
  <si>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</si>
  <si>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</si>
  <si>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</si>
  <si>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</si>
  <si>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</si>
  <si>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</si>
  <si>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</si>
  <si>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</si>
  <si>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</si>
  <si>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</si>
  <si>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</si>
  <si>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</si>
  <si>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</si>
  <si>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</si>
  <si>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</si>
  <si>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</si>
  <si>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</si>
  <si>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</si>
  <si>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</si>
  <si>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</si>
  <si>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</si>
  <si>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</si>
  <si>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</si>
  <si>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</si>
  <si>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</si>
  <si>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</si>
  <si>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</si>
  <si>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</si>
  <si>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</si>
  <si>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</si>
  <si>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</si>
  <si>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</si>
  <si>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</si>
  <si>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</si>
  <si>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</si>
  <si>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</si>
  <si>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</si>
  <si>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</si>
  <si>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</si>
  <si>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</si>
  <si>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</si>
  <si>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</si>
  <si>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</si>
  <si>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</si>
  <si>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</si>
  <si>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</si>
  <si>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</si>
  <si>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</si>
  <si>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</si>
  <si>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</si>
  <si>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</si>
  <si>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</si>
  <si>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</si>
  <si>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</si>
  <si>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</si>
  <si>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</si>
  <si>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</si>
  <si>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</si>
  <si>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</si>
  <si>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</si>
  <si>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</si>
  <si>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</si>
  <si>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</si>
  <si>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</si>
  <si>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</si>
  <si>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</si>
  <si>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</si>
  <si>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</si>
  <si>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</si>
  <si>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</si>
  <si>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</si>
  <si>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</si>
  <si>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</si>
  <si>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</si>
  <si>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</si>
  <si>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Sunset Strip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</si>
</sst>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sz val="18"/>
      <name val="Arial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sz val="12"/>
      <name val="Arial"/>
    </font>
    <font>
      <b/>
      <sz val="12"/>
      <name val="Arial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0" fillId="3" borderId="0" xfId="0" applyFill="1"/>
    <xf numFmtId="0" fontId="0" fillId="2" borderId="0" xfId="0" applyFill="1"/>
    <xf numFmtId="0" fontId="2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Alignment="1"/>
    <xf numFmtId="0" fontId="0" fillId="2" borderId="0" xfId="0" applyFill="1" applyBorder="1" applyAlignment="1"/>
    <xf numFmtId="0" fontId="1" fillId="2" borderId="0" xfId="0" applyFont="1" applyFill="1"/>
    <xf numFmtId="0" fontId="1" fillId="2" borderId="0" xfId="0" applyFont="1" applyFill="1" applyBorder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right"/>
    </xf>
    <xf numFmtId="0" fontId="0" fillId="2" borderId="5" xfId="0" applyFill="1" applyBorder="1"/>
    <xf numFmtId="164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6" fillId="0" borderId="0" xfId="0" applyFont="1"/>
    <xf numFmtId="0" fontId="5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64" fontId="8" fillId="2" borderId="0" xfId="0" applyNumberFormat="1" applyFont="1" applyFill="1" applyBorder="1"/>
    <xf numFmtId="0" fontId="7" fillId="2" borderId="0" xfId="0" applyFont="1" applyFill="1"/>
    <xf numFmtId="0" fontId="9" fillId="2" borderId="0" xfId="0" applyFont="1" applyFill="1"/>
    <xf numFmtId="0" fontId="7" fillId="2" borderId="0" xfId="0" applyFont="1" applyFill="1" applyAlignment="1"/>
    <xf numFmtId="0" fontId="8" fillId="2" borderId="0" xfId="0" applyFont="1" applyFill="1" applyBorder="1" applyAlignment="1"/>
    <xf numFmtId="0" fontId="10" fillId="2" borderId="0" xfId="0" applyFont="1" applyFill="1"/>
    <xf numFmtId="0" fontId="1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/>
    <xf numFmtId="0" fontId="2" fillId="2" borderId="11" xfId="0" applyFont="1" applyFill="1" applyBorder="1" applyAlignment="1">
      <alignment horizontal="center"/>
    </xf>
    <xf numFmtId="0" fontId="14" fillId="4" borderId="12" xfId="0" applyFont="1" applyFill="1" applyBorder="1" applyAlignme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5" borderId="15" xfId="0" applyFont="1" applyFill="1" applyBorder="1"/>
    <xf numFmtId="0" fontId="8" fillId="5" borderId="15" xfId="0" applyFont="1" applyFill="1" applyBorder="1"/>
    <xf numFmtId="0" fontId="19" fillId="2" borderId="16" xfId="0" applyFont="1" applyFill="1" applyBorder="1"/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Border="1"/>
    <xf numFmtId="0" fontId="2" fillId="3" borderId="0" xfId="0" applyFont="1" applyFill="1"/>
    <xf numFmtId="0" fontId="0" fillId="6" borderId="0" xfId="0" applyFill="1"/>
    <xf numFmtId="1" fontId="0" fillId="6" borderId="0" xfId="0" applyNumberFormat="1" applyFill="1"/>
    <xf numFmtId="0" fontId="1" fillId="6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2" fillId="6" borderId="0" xfId="0" applyFont="1" applyFill="1"/>
    <xf numFmtId="0" fontId="5" fillId="0" borderId="8" xfId="0" applyFont="1" applyFill="1" applyBorder="1" applyAlignment="1">
      <alignment horizontal="right"/>
    </xf>
    <xf numFmtId="164" fontId="22" fillId="2" borderId="20" xfId="0" applyNumberFormat="1" applyFont="1" applyFill="1" applyBorder="1" applyAlignment="1">
      <alignment horizontal="center"/>
    </xf>
    <xf numFmtId="164" fontId="22" fillId="2" borderId="21" xfId="0" applyNumberFormat="1" applyFont="1" applyFill="1" applyBorder="1" applyAlignment="1">
      <alignment horizontal="center"/>
    </xf>
    <xf numFmtId="164" fontId="22" fillId="2" borderId="22" xfId="0" applyNumberFormat="1" applyFont="1" applyFill="1" applyBorder="1" applyAlignment="1">
      <alignment horizontal="center"/>
    </xf>
    <xf numFmtId="164" fontId="22" fillId="2" borderId="23" xfId="0" applyNumberFormat="1" applyFont="1" applyFill="1" applyBorder="1" applyAlignment="1">
      <alignment horizontal="center"/>
    </xf>
    <xf numFmtId="164" fontId="22" fillId="2" borderId="24" xfId="0" applyNumberFormat="1" applyFont="1" applyFill="1" applyBorder="1" applyAlignment="1">
      <alignment horizontal="center"/>
    </xf>
    <xf numFmtId="164" fontId="22" fillId="2" borderId="25" xfId="0" applyNumberFormat="1" applyFont="1" applyFill="1" applyBorder="1" applyAlignment="1">
      <alignment horizontal="center"/>
    </xf>
    <xf numFmtId="164" fontId="22" fillId="2" borderId="26" xfId="0" applyNumberFormat="1" applyFont="1" applyFill="1" applyBorder="1" applyAlignment="1">
      <alignment horizontal="center"/>
    </xf>
    <xf numFmtId="164" fontId="22" fillId="2" borderId="27" xfId="0" applyNumberFormat="1" applyFont="1" applyFill="1" applyBorder="1" applyAlignment="1">
      <alignment horizontal="center"/>
    </xf>
    <xf numFmtId="164" fontId="22" fillId="2" borderId="28" xfId="0" applyNumberFormat="1" applyFont="1" applyFill="1" applyBorder="1" applyAlignment="1">
      <alignment horizontal="center"/>
    </xf>
    <xf numFmtId="164" fontId="22" fillId="2" borderId="29" xfId="0" applyNumberFormat="1" applyFont="1" applyFill="1" applyBorder="1" applyAlignment="1">
      <alignment horizontal="center"/>
    </xf>
    <xf numFmtId="164" fontId="22" fillId="2" borderId="30" xfId="0" applyNumberFormat="1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1" fontId="15" fillId="2" borderId="33" xfId="0" applyNumberFormat="1" applyFont="1" applyFill="1" applyBorder="1" applyAlignment="1">
      <alignment horizontal="center"/>
    </xf>
    <xf numFmtId="1" fontId="15" fillId="2" borderId="34" xfId="0" applyNumberFormat="1" applyFont="1" applyFill="1" applyBorder="1" applyAlignment="1">
      <alignment horizontal="center"/>
    </xf>
    <xf numFmtId="1" fontId="15" fillId="2" borderId="35" xfId="0" applyNumberFormat="1" applyFont="1" applyFill="1" applyBorder="1" applyAlignment="1">
      <alignment horizontal="center"/>
    </xf>
    <xf numFmtId="1" fontId="15" fillId="2" borderId="36" xfId="0" applyNumberFormat="1" applyFont="1" applyFill="1" applyBorder="1" applyAlignment="1">
      <alignment horizontal="center"/>
    </xf>
    <xf numFmtId="1" fontId="15" fillId="2" borderId="37" xfId="0" applyNumberFormat="1" applyFont="1" applyFill="1" applyBorder="1" applyAlignment="1">
      <alignment horizontal="center"/>
    </xf>
    <xf numFmtId="1" fontId="15" fillId="2" borderId="38" xfId="0" applyNumberFormat="1" applyFont="1" applyFill="1" applyBorder="1" applyAlignment="1">
      <alignment horizontal="center"/>
    </xf>
    <xf numFmtId="1" fontId="15" fillId="2" borderId="39" xfId="0" applyNumberFormat="1" applyFont="1" applyFill="1" applyBorder="1" applyAlignment="1">
      <alignment horizontal="center"/>
    </xf>
    <xf numFmtId="1" fontId="15" fillId="2" borderId="35" xfId="0" applyNumberFormat="1" applyFont="1" applyFill="1" applyBorder="1" applyAlignment="1" applyProtection="1">
      <alignment horizontal="center"/>
    </xf>
    <xf numFmtId="1" fontId="15" fillId="2" borderId="32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40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right"/>
    </xf>
    <xf numFmtId="16" fontId="2" fillId="4" borderId="15" xfId="0" applyNumberFormat="1" applyFont="1" applyFill="1" applyBorder="1" applyAlignment="1">
      <alignment horizontal="center"/>
    </xf>
  </cellXfs>
  <cellStyles count="1">
    <cellStyle name="Standard" xfId="0" builtinId="0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04859335038366E-2"/>
          <c:y val="6.47950897471051E-2"/>
          <c:w val="0.88439897698209724"/>
          <c:h val="0.72354516884267361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Design'!$C$28:$AO$28</c:f>
              <c:numCache>
                <c:formatCode>0</c:formatCode>
                <c:ptCount val="3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88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43</c:v>
                </c:pt>
                <c:pt idx="32">
                  <c:v>43</c:v>
                </c:pt>
                <c:pt idx="33">
                  <c:v>43</c:v>
                </c:pt>
                <c:pt idx="34">
                  <c:v>43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</c:numCache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28</c:v>
                </c:pt>
                <c:pt idx="32">
                  <c:v>28</c:v>
                </c:pt>
                <c:pt idx="33">
                  <c:v>28</c:v>
                </c:pt>
                <c:pt idx="34">
                  <c:v>28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</c:numCache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53</c:v>
                </c:pt>
                <c:pt idx="17">
                  <c:v>53</c:v>
                </c:pt>
                <c:pt idx="18">
                  <c:v>53</c:v>
                </c:pt>
                <c:pt idx="19">
                  <c:v>53</c:v>
                </c:pt>
                <c:pt idx="20">
                  <c:v>53</c:v>
                </c:pt>
                <c:pt idx="21">
                  <c:v>53</c:v>
                </c:pt>
                <c:pt idx="22">
                  <c:v>53</c:v>
                </c:pt>
                <c:pt idx="23">
                  <c:v>53</c:v>
                </c:pt>
                <c:pt idx="24">
                  <c:v>53</c:v>
                </c:pt>
                <c:pt idx="25">
                  <c:v>53</c:v>
                </c:pt>
                <c:pt idx="26">
                  <c:v>53</c:v>
                </c:pt>
                <c:pt idx="27">
                  <c:v>37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</c:numCache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</c:numCache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823808"/>
        <c:axId val="287824200"/>
      </c:areaChart>
      <c:catAx>
        <c:axId val="28782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54733409091518"/>
              <c:y val="0.866094404103377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8782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824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186469910299084E-3"/>
              <c:y val="0.278618833972984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878238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987209761522906"/>
          <c:y val="0.18790584815342018"/>
          <c:w val="4.654733409091516E-2"/>
          <c:h val="0.578836135185618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142875</xdr:rowOff>
    </xdr:from>
    <xdr:to>
      <xdr:col>30</xdr:col>
      <xdr:colOff>285750</xdr:colOff>
      <xdr:row>5</xdr:row>
      <xdr:rowOff>152400</xdr:rowOff>
    </xdr:to>
    <xdr:pic>
      <xdr:nvPicPr>
        <xdr:cNvPr id="1073" name="Picture 1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142875"/>
          <a:ext cx="10753725" cy="8191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 macro="">
      <xdr:nvGraphicFramePr>
        <xdr:cNvPr id="10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4102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42975"/>
          <a:ext cx="6248400" cy="4762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3078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2333625"/>
          <a:ext cx="10753725" cy="8191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workbookViewId="0">
      <selection activeCell="D11" sqref="D11"/>
    </sheetView>
  </sheetViews>
  <sheetFormatPr baseColWidth="10" defaultColWidth="9.140625" defaultRowHeight="15" x14ac:dyDescent="0.2"/>
  <cols>
    <col min="1" max="1" width="13.7109375" style="34" bestFit="1" customWidth="1"/>
    <col min="2" max="2" width="27.140625" style="34" bestFit="1" customWidth="1"/>
    <col min="3" max="3" width="10.28515625" style="34" bestFit="1" customWidth="1"/>
    <col min="4" max="4" width="22.5703125" style="34" bestFit="1" customWidth="1"/>
    <col min="5" max="5" width="19.7109375" style="34" bestFit="1" customWidth="1"/>
    <col min="6" max="6" width="24.28515625" style="34" bestFit="1" customWidth="1"/>
    <col min="7" max="16384" width="9.140625" style="34"/>
  </cols>
  <sheetData>
    <row r="1" spans="1:8" ht="15.75" x14ac:dyDescent="0.25">
      <c r="B1" s="35" t="s">
        <v>61</v>
      </c>
      <c r="D1" s="36" t="s">
        <v>0</v>
      </c>
      <c r="F1" s="36" t="s">
        <v>11</v>
      </c>
    </row>
    <row r="2" spans="1:8" x14ac:dyDescent="0.2">
      <c r="G2" s="34" t="s">
        <v>64</v>
      </c>
      <c r="H2" s="34">
        <v>0</v>
      </c>
    </row>
    <row r="3" spans="1:8" x14ac:dyDescent="0.2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1:8" x14ac:dyDescent="0.2">
      <c r="B4" s="34" t="s">
        <v>103</v>
      </c>
      <c r="D4" s="34" t="s">
        <v>105</v>
      </c>
      <c r="F4" s="34" t="s">
        <v>97</v>
      </c>
      <c r="H4" s="34">
        <v>2</v>
      </c>
    </row>
    <row r="5" spans="1:8" x14ac:dyDescent="0.2">
      <c r="D5" s="34" t="s">
        <v>89</v>
      </c>
      <c r="F5" s="34" t="s">
        <v>98</v>
      </c>
      <c r="H5" s="34">
        <v>3</v>
      </c>
    </row>
    <row r="6" spans="1:8" x14ac:dyDescent="0.2">
      <c r="A6" s="34" t="s">
        <v>114</v>
      </c>
      <c r="B6" s="34" t="s">
        <v>115</v>
      </c>
      <c r="F6" s="34" t="s">
        <v>99</v>
      </c>
      <c r="H6" s="34">
        <v>4</v>
      </c>
    </row>
    <row r="7" spans="1:8" x14ac:dyDescent="0.2">
      <c r="B7" s="34" t="s">
        <v>88</v>
      </c>
      <c r="F7" s="34" t="s">
        <v>100</v>
      </c>
      <c r="H7" s="34">
        <v>5</v>
      </c>
    </row>
    <row r="8" spans="1:8" x14ac:dyDescent="0.2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1:8" x14ac:dyDescent="0.2">
      <c r="B9" s="34" t="s">
        <v>117</v>
      </c>
      <c r="D9" s="34" t="s">
        <v>143</v>
      </c>
      <c r="F9" s="34" t="s">
        <v>95</v>
      </c>
      <c r="H9" s="34">
        <v>7</v>
      </c>
    </row>
    <row r="10" spans="1:8" x14ac:dyDescent="0.2">
      <c r="B10" s="34" t="s">
        <v>118</v>
      </c>
      <c r="F10" s="34" t="s">
        <v>101</v>
      </c>
      <c r="H10" s="34">
        <v>8</v>
      </c>
    </row>
    <row r="11" spans="1:8" x14ac:dyDescent="0.2">
      <c r="B11" s="34" t="s">
        <v>119</v>
      </c>
      <c r="C11" s="34" t="s">
        <v>2</v>
      </c>
      <c r="D11" s="34">
        <v>6</v>
      </c>
      <c r="H11" s="34">
        <v>9</v>
      </c>
    </row>
    <row r="12" spans="1:8" x14ac:dyDescent="0.2">
      <c r="B12" s="34" t="s">
        <v>120</v>
      </c>
      <c r="D12" s="34">
        <v>12</v>
      </c>
      <c r="H12" s="34">
        <v>10</v>
      </c>
    </row>
    <row r="13" spans="1:8" x14ac:dyDescent="0.2">
      <c r="B13" s="34" t="s">
        <v>121</v>
      </c>
      <c r="D13" s="34">
        <v>18</v>
      </c>
      <c r="H13" s="34">
        <v>11</v>
      </c>
    </row>
    <row r="14" spans="1:8" x14ac:dyDescent="0.2">
      <c r="B14" s="34" t="s">
        <v>122</v>
      </c>
      <c r="D14" s="34">
        <v>24</v>
      </c>
      <c r="H14" s="34">
        <v>12</v>
      </c>
    </row>
    <row r="15" spans="1:8" x14ac:dyDescent="0.2">
      <c r="B15" s="34" t="s">
        <v>123</v>
      </c>
      <c r="E15" s="34" t="s">
        <v>138</v>
      </c>
      <c r="F15" s="34">
        <v>1</v>
      </c>
      <c r="H15" s="34">
        <v>13</v>
      </c>
    </row>
    <row r="16" spans="1:8" x14ac:dyDescent="0.2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1:8" x14ac:dyDescent="0.2">
      <c r="D17" s="34" t="s">
        <v>113</v>
      </c>
      <c r="F17" s="34">
        <v>3</v>
      </c>
      <c r="H17" s="34">
        <v>15</v>
      </c>
    </row>
    <row r="18" spans="1:8" x14ac:dyDescent="0.2">
      <c r="F18" s="34">
        <v>4</v>
      </c>
      <c r="H18" s="34">
        <v>16</v>
      </c>
    </row>
    <row r="19" spans="1:8" x14ac:dyDescent="0.2">
      <c r="F19" s="34">
        <v>5</v>
      </c>
      <c r="H19" s="34">
        <v>17</v>
      </c>
    </row>
    <row r="20" spans="1:8" x14ac:dyDescent="0.2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1:8" x14ac:dyDescent="0.2">
      <c r="B21" s="34" t="s">
        <v>128</v>
      </c>
      <c r="D21" s="34">
        <v>2</v>
      </c>
      <c r="F21" s="34">
        <v>7</v>
      </c>
      <c r="H21" s="34">
        <v>19</v>
      </c>
    </row>
    <row r="22" spans="1:8" x14ac:dyDescent="0.2">
      <c r="B22" s="34" t="s">
        <v>129</v>
      </c>
      <c r="D22" s="34">
        <v>3</v>
      </c>
      <c r="F22" s="34">
        <v>8</v>
      </c>
      <c r="H22" s="34">
        <v>20</v>
      </c>
    </row>
    <row r="23" spans="1:8" x14ac:dyDescent="0.2">
      <c r="D23" s="34">
        <v>4</v>
      </c>
      <c r="F23" s="34">
        <v>9</v>
      </c>
      <c r="H23" s="34" t="s">
        <v>140</v>
      </c>
    </row>
    <row r="24" spans="1:8" ht="23.25" x14ac:dyDescent="0.35">
      <c r="A24" s="34" t="s">
        <v>134</v>
      </c>
      <c r="B24" s="1" t="s">
        <v>86</v>
      </c>
      <c r="D24" s="34">
        <v>5</v>
      </c>
      <c r="F24" s="34">
        <v>10</v>
      </c>
    </row>
    <row r="25" spans="1:8" ht="23.25" x14ac:dyDescent="0.35">
      <c r="B25" s="1" t="s">
        <v>131</v>
      </c>
      <c r="D25" s="34">
        <v>6</v>
      </c>
      <c r="F25" s="34">
        <v>11</v>
      </c>
    </row>
    <row r="26" spans="1:8" ht="23.25" x14ac:dyDescent="0.35">
      <c r="B26" s="1" t="s">
        <v>132</v>
      </c>
      <c r="D26" s="34">
        <v>7</v>
      </c>
      <c r="F26" s="34">
        <v>12</v>
      </c>
    </row>
    <row r="27" spans="1:8" ht="23.25" x14ac:dyDescent="0.35">
      <c r="B27" s="1" t="s">
        <v>133</v>
      </c>
      <c r="D27" s="34">
        <v>8</v>
      </c>
      <c r="F27" s="34">
        <v>13</v>
      </c>
    </row>
    <row r="28" spans="1:8" x14ac:dyDescent="0.2">
      <c r="D28" s="34">
        <v>9</v>
      </c>
      <c r="F28" s="34">
        <v>14</v>
      </c>
    </row>
    <row r="29" spans="1:8" x14ac:dyDescent="0.2">
      <c r="D29" s="34">
        <v>10</v>
      </c>
      <c r="F29" s="34">
        <v>15</v>
      </c>
    </row>
    <row r="30" spans="1:8" x14ac:dyDescent="0.2">
      <c r="F30" s="34">
        <v>16</v>
      </c>
    </row>
    <row r="31" spans="1:8" x14ac:dyDescent="0.2">
      <c r="C31" s="34" t="s">
        <v>141</v>
      </c>
      <c r="D31" s="34">
        <v>0</v>
      </c>
      <c r="F31" s="34">
        <v>17</v>
      </c>
    </row>
    <row r="32" spans="1:8" x14ac:dyDescent="0.2">
      <c r="D32" s="34">
        <v>1</v>
      </c>
      <c r="F32" s="34">
        <v>18</v>
      </c>
    </row>
    <row r="33" spans="4:6" x14ac:dyDescent="0.2">
      <c r="D33" s="34">
        <v>2</v>
      </c>
      <c r="F33" s="34">
        <v>19</v>
      </c>
    </row>
    <row r="34" spans="4:6" x14ac:dyDescent="0.2">
      <c r="D34" s="34">
        <v>3</v>
      </c>
      <c r="F34" s="34">
        <v>20</v>
      </c>
    </row>
    <row r="35" spans="4:6" x14ac:dyDescent="0.2">
      <c r="D35" s="34">
        <v>4</v>
      </c>
      <c r="F35" s="34">
        <v>21</v>
      </c>
    </row>
    <row r="36" spans="4:6" x14ac:dyDescent="0.2">
      <c r="D36" s="34">
        <v>5</v>
      </c>
      <c r="F36" s="34">
        <v>22</v>
      </c>
    </row>
    <row r="37" spans="4:6" x14ac:dyDescent="0.2">
      <c r="D37" s="34">
        <v>6</v>
      </c>
      <c r="F37" s="34">
        <v>23</v>
      </c>
    </row>
    <row r="38" spans="4:6" x14ac:dyDescent="0.2">
      <c r="D38" s="34">
        <v>7</v>
      </c>
      <c r="F38" s="34">
        <v>24</v>
      </c>
    </row>
    <row r="39" spans="4:6" x14ac:dyDescent="0.2">
      <c r="D39" s="34">
        <v>8</v>
      </c>
      <c r="F39" s="34">
        <v>25</v>
      </c>
    </row>
    <row r="40" spans="4:6" x14ac:dyDescent="0.2">
      <c r="D40" s="34">
        <v>9</v>
      </c>
      <c r="F40" s="34">
        <v>26</v>
      </c>
    </row>
    <row r="41" spans="4:6" x14ac:dyDescent="0.2">
      <c r="D41" s="34">
        <v>10</v>
      </c>
      <c r="F41" s="34">
        <v>27</v>
      </c>
    </row>
    <row r="42" spans="4:6" x14ac:dyDescent="0.2">
      <c r="D42" s="34">
        <v>11</v>
      </c>
      <c r="F42" s="34">
        <v>28</v>
      </c>
    </row>
    <row r="43" spans="4:6" x14ac:dyDescent="0.2">
      <c r="D43" s="34">
        <v>12</v>
      </c>
      <c r="F43" s="34">
        <v>29</v>
      </c>
    </row>
    <row r="44" spans="4:6" x14ac:dyDescent="0.2">
      <c r="D44" s="34">
        <v>13</v>
      </c>
      <c r="F44" s="34">
        <v>30</v>
      </c>
    </row>
    <row r="45" spans="4:6" x14ac:dyDescent="0.2">
      <c r="D45" s="34">
        <v>14</v>
      </c>
      <c r="F45" s="34">
        <v>31</v>
      </c>
    </row>
    <row r="46" spans="4:6" x14ac:dyDescent="0.2">
      <c r="D46" s="34">
        <v>15</v>
      </c>
      <c r="F46" s="34">
        <v>32</v>
      </c>
    </row>
    <row r="47" spans="4:6" x14ac:dyDescent="0.2">
      <c r="D47" s="34">
        <v>16</v>
      </c>
      <c r="F47" s="34">
        <v>33</v>
      </c>
    </row>
    <row r="48" spans="4:6" x14ac:dyDescent="0.2">
      <c r="D48" s="34">
        <v>17</v>
      </c>
      <c r="F48" s="34">
        <v>34</v>
      </c>
    </row>
    <row r="49" spans="4:6" x14ac:dyDescent="0.2">
      <c r="D49" s="34">
        <v>18</v>
      </c>
      <c r="F49" s="34">
        <v>35</v>
      </c>
    </row>
    <row r="50" spans="4:6" x14ac:dyDescent="0.2">
      <c r="D50" s="34">
        <v>19</v>
      </c>
      <c r="F50" s="34">
        <v>36</v>
      </c>
    </row>
    <row r="51" spans="4:6" x14ac:dyDescent="0.2">
      <c r="D51" s="34">
        <v>20</v>
      </c>
      <c r="F51" s="34">
        <v>37</v>
      </c>
    </row>
    <row r="52" spans="4:6" x14ac:dyDescent="0.2">
      <c r="D52" s="34">
        <v>21</v>
      </c>
      <c r="F52" s="34">
        <v>38</v>
      </c>
    </row>
    <row r="53" spans="4:6" x14ac:dyDescent="0.2">
      <c r="D53" s="34">
        <v>22</v>
      </c>
      <c r="F53" s="34">
        <v>39</v>
      </c>
    </row>
    <row r="54" spans="4:6" x14ac:dyDescent="0.2">
      <c r="D54" s="34">
        <v>23</v>
      </c>
      <c r="F54" s="34">
        <v>40</v>
      </c>
    </row>
    <row r="55" spans="4:6" x14ac:dyDescent="0.2">
      <c r="D55" s="34">
        <v>24</v>
      </c>
      <c r="F55" s="34">
        <v>41</v>
      </c>
    </row>
    <row r="56" spans="4:6" x14ac:dyDescent="0.2">
      <c r="D56" s="34">
        <v>25</v>
      </c>
      <c r="F56" s="34">
        <v>42</v>
      </c>
    </row>
    <row r="57" spans="4:6" x14ac:dyDescent="0.2">
      <c r="D57" s="34">
        <v>26</v>
      </c>
      <c r="F57" s="34">
        <v>43</v>
      </c>
    </row>
    <row r="58" spans="4:6" x14ac:dyDescent="0.2">
      <c r="D58" s="34">
        <v>27</v>
      </c>
      <c r="F58" s="34">
        <v>44</v>
      </c>
    </row>
    <row r="59" spans="4:6" x14ac:dyDescent="0.2">
      <c r="D59" s="34">
        <v>28</v>
      </c>
      <c r="F59" s="34">
        <v>45</v>
      </c>
    </row>
    <row r="60" spans="4:6" x14ac:dyDescent="0.2">
      <c r="D60" s="34">
        <v>29</v>
      </c>
      <c r="F60" s="34">
        <v>46</v>
      </c>
    </row>
    <row r="61" spans="4:6" x14ac:dyDescent="0.2">
      <c r="D61" s="34">
        <v>30</v>
      </c>
      <c r="F61" s="34">
        <v>47</v>
      </c>
    </row>
    <row r="62" spans="4:6" x14ac:dyDescent="0.2">
      <c r="D62" s="34">
        <v>31</v>
      </c>
      <c r="F62" s="34">
        <v>48</v>
      </c>
    </row>
    <row r="63" spans="4:6" x14ac:dyDescent="0.2">
      <c r="D63" s="34">
        <v>32</v>
      </c>
      <c r="F63" s="34">
        <v>49</v>
      </c>
    </row>
    <row r="64" spans="4:6" x14ac:dyDescent="0.2">
      <c r="D64" s="34">
        <v>33</v>
      </c>
      <c r="F64" s="34">
        <v>50</v>
      </c>
    </row>
    <row r="65" spans="4:6" x14ac:dyDescent="0.2">
      <c r="D65" s="34">
        <v>34</v>
      </c>
      <c r="F65" s="34">
        <v>51</v>
      </c>
    </row>
    <row r="66" spans="4:6" x14ac:dyDescent="0.2">
      <c r="D66" s="34">
        <v>35</v>
      </c>
      <c r="F66" s="34">
        <v>52</v>
      </c>
    </row>
    <row r="67" spans="4:6" x14ac:dyDescent="0.2">
      <c r="D67" s="34">
        <v>36</v>
      </c>
      <c r="F67" s="34">
        <v>53</v>
      </c>
    </row>
    <row r="68" spans="4:6" x14ac:dyDescent="0.2">
      <c r="D68" s="34">
        <v>37</v>
      </c>
      <c r="F68" s="34">
        <v>54</v>
      </c>
    </row>
    <row r="69" spans="4:6" x14ac:dyDescent="0.2">
      <c r="D69" s="34">
        <v>38</v>
      </c>
      <c r="F69" s="34">
        <v>55</v>
      </c>
    </row>
    <row r="70" spans="4:6" x14ac:dyDescent="0.2">
      <c r="D70" s="34">
        <v>39</v>
      </c>
      <c r="F70" s="34">
        <v>56</v>
      </c>
    </row>
    <row r="71" spans="4:6" x14ac:dyDescent="0.2">
      <c r="D71" s="34">
        <v>40</v>
      </c>
      <c r="F71" s="34">
        <v>57</v>
      </c>
    </row>
    <row r="72" spans="4:6" x14ac:dyDescent="0.2">
      <c r="D72" s="34">
        <v>41</v>
      </c>
    </row>
    <row r="73" spans="4:6" x14ac:dyDescent="0.2">
      <c r="D73" s="34">
        <v>42</v>
      </c>
    </row>
    <row r="74" spans="4:6" x14ac:dyDescent="0.2">
      <c r="D74" s="34">
        <v>43</v>
      </c>
    </row>
    <row r="75" spans="4:6" x14ac:dyDescent="0.2">
      <c r="D75" s="34">
        <v>44</v>
      </c>
    </row>
    <row r="76" spans="4:6" x14ac:dyDescent="0.2">
      <c r="D76" s="34">
        <v>45</v>
      </c>
    </row>
    <row r="77" spans="4:6" x14ac:dyDescent="0.2">
      <c r="D77" s="34">
        <v>46</v>
      </c>
    </row>
    <row r="78" spans="4:6" x14ac:dyDescent="0.2">
      <c r="D78" s="34">
        <v>47</v>
      </c>
    </row>
    <row r="79" spans="4:6" x14ac:dyDescent="0.2">
      <c r="D79" s="34">
        <v>48</v>
      </c>
    </row>
    <row r="80" spans="4:6" x14ac:dyDescent="0.2">
      <c r="D80" s="34">
        <v>49</v>
      </c>
    </row>
    <row r="81" spans="4:4" x14ac:dyDescent="0.2">
      <c r="D81" s="34">
        <v>50</v>
      </c>
    </row>
    <row r="82" spans="4:4" x14ac:dyDescent="0.2">
      <c r="D82" s="34">
        <v>51</v>
      </c>
    </row>
    <row r="83" spans="4:4" x14ac:dyDescent="0.2">
      <c r="D83" s="34">
        <v>52</v>
      </c>
    </row>
    <row r="84" spans="4:4" x14ac:dyDescent="0.2">
      <c r="D84" s="34">
        <v>53</v>
      </c>
    </row>
    <row r="85" spans="4:4" x14ac:dyDescent="0.2">
      <c r="D85" s="34">
        <v>54</v>
      </c>
    </row>
    <row r="86" spans="4:4" x14ac:dyDescent="0.2">
      <c r="D86" s="34">
        <v>55</v>
      </c>
    </row>
    <row r="87" spans="4:4" x14ac:dyDescent="0.2">
      <c r="D87" s="34">
        <v>56</v>
      </c>
    </row>
    <row r="88" spans="4:4" x14ac:dyDescent="0.2">
      <c r="D88" s="34">
        <v>57</v>
      </c>
    </row>
  </sheetData>
  <sheetProtection password="C51D" sheet="1" objects="1" scenarios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8"/>
    <pageSetUpPr fitToPage="1"/>
  </sheetPr>
  <dimension ref="A1:DP1258"/>
  <sheetViews>
    <sheetView tabSelected="1" zoomScale="70" zoomScaleNormal="70" workbookViewId="0">
      <selection activeCell="P32" sqref="P32"/>
    </sheetView>
  </sheetViews>
  <sheetFormatPr baseColWidth="10" defaultColWidth="9.140625" defaultRowHeight="12.75" x14ac:dyDescent="0.2"/>
  <cols>
    <col min="1" max="2" width="6" customWidth="1"/>
    <col min="3" max="41" width="6.85546875" customWidth="1"/>
    <col min="42" max="42" width="4" customWidth="1"/>
    <col min="43" max="120" width="9.140625" style="74"/>
  </cols>
  <sheetData>
    <row r="1" spans="1:12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120" ht="12.7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120" ht="12.75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12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120" ht="12.75" customHeigh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120" ht="12.75" customHeight="1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120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 x14ac:dyDescent="0.45">
      <c r="A8" s="103" t="s">
        <v>60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22"/>
      <c r="N8" s="22"/>
      <c r="O8" s="103" t="s">
        <v>0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22"/>
      <c r="AA8" s="22"/>
      <c r="AB8" s="22"/>
      <c r="AC8" s="103" t="s">
        <v>11</v>
      </c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 x14ac:dyDescent="0.4">
      <c r="A9" s="109" t="s">
        <v>6</v>
      </c>
      <c r="B9" s="109"/>
      <c r="C9" s="109"/>
      <c r="D9" s="109"/>
      <c r="E9" s="109"/>
      <c r="F9" s="112"/>
      <c r="G9" s="107"/>
      <c r="H9" s="107"/>
      <c r="I9" s="108"/>
      <c r="J9" s="22"/>
      <c r="K9" s="22"/>
      <c r="L9" s="22"/>
      <c r="M9" s="22"/>
      <c r="N9" s="22"/>
      <c r="O9" s="129" t="s">
        <v>4</v>
      </c>
      <c r="P9" s="129"/>
      <c r="Q9" s="129"/>
      <c r="R9" s="129"/>
      <c r="S9" s="129"/>
      <c r="T9" s="113"/>
      <c r="U9" s="114"/>
      <c r="V9" s="23"/>
      <c r="W9" s="22"/>
      <c r="Y9" s="22"/>
      <c r="Z9" s="22"/>
      <c r="AA9" s="20"/>
      <c r="AB9" s="109" t="s">
        <v>8</v>
      </c>
      <c r="AC9" s="109"/>
      <c r="AD9" s="109"/>
      <c r="AE9" s="109"/>
      <c r="AF9" s="109"/>
      <c r="AG9" s="109"/>
      <c r="AH9" s="110"/>
      <c r="AI9" s="106"/>
      <c r="AJ9" s="107"/>
      <c r="AK9" s="107"/>
      <c r="AL9" s="107"/>
      <c r="AM9" s="107"/>
      <c r="AN9" s="107"/>
      <c r="AO9" s="108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 x14ac:dyDescent="0.4">
      <c r="A10" s="109" t="s">
        <v>13</v>
      </c>
      <c r="B10" s="109"/>
      <c r="C10" s="109"/>
      <c r="D10" s="109"/>
      <c r="E10" s="109"/>
      <c r="F10" s="104"/>
      <c r="G10" s="111"/>
      <c r="H10" s="111"/>
      <c r="I10" s="111"/>
      <c r="J10" s="111"/>
      <c r="K10" s="111"/>
      <c r="L10" s="105"/>
      <c r="M10" s="22"/>
      <c r="N10" s="22"/>
      <c r="O10" s="129" t="s">
        <v>5</v>
      </c>
      <c r="P10" s="129"/>
      <c r="Q10" s="129"/>
      <c r="R10" s="129"/>
      <c r="S10" s="129"/>
      <c r="T10" s="115" t="s">
        <v>144</v>
      </c>
      <c r="U10" s="116"/>
      <c r="V10" s="116"/>
      <c r="W10" s="116"/>
      <c r="X10" s="116"/>
      <c r="Y10" s="117"/>
      <c r="Z10" s="22"/>
      <c r="AA10" s="20"/>
      <c r="AB10" s="109" t="s">
        <v>9</v>
      </c>
      <c r="AC10" s="109"/>
      <c r="AD10" s="109"/>
      <c r="AE10" s="109"/>
      <c r="AF10" s="109"/>
      <c r="AG10" s="109"/>
      <c r="AH10" s="110"/>
      <c r="AI10" s="80"/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 x14ac:dyDescent="0.4">
      <c r="A11" s="109" t="s">
        <v>12</v>
      </c>
      <c r="B11" s="109"/>
      <c r="C11" s="109"/>
      <c r="D11" s="109"/>
      <c r="E11" s="109"/>
      <c r="F11" s="104"/>
      <c r="G11" s="111"/>
      <c r="H11" s="111"/>
      <c r="I11" s="111"/>
      <c r="J11" s="111"/>
      <c r="K11" s="111"/>
      <c r="L11" s="105"/>
      <c r="M11" s="22"/>
      <c r="N11" s="22"/>
      <c r="O11" s="129" t="s">
        <v>1</v>
      </c>
      <c r="P11" s="129"/>
      <c r="Q11" s="129"/>
      <c r="R11" s="129"/>
      <c r="S11" s="130"/>
      <c r="T11" s="104" t="s">
        <v>89</v>
      </c>
      <c r="U11" s="111"/>
      <c r="V11" s="111"/>
      <c r="W11" s="111"/>
      <c r="X11" s="111"/>
      <c r="Y11" s="105"/>
      <c r="Z11" s="22"/>
      <c r="AA11" s="20"/>
      <c r="AB11" s="109" t="s">
        <v>65</v>
      </c>
      <c r="AC11" s="109"/>
      <c r="AD11" s="109"/>
      <c r="AE11" s="109"/>
      <c r="AF11" s="109"/>
      <c r="AG11" s="109"/>
      <c r="AH11" s="110"/>
      <c r="AI11" s="104"/>
      <c r="AJ11" s="111"/>
      <c r="AK11" s="105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 x14ac:dyDescent="0.4">
      <c r="A12" s="109" t="s">
        <v>10</v>
      </c>
      <c r="B12" s="109"/>
      <c r="C12" s="109"/>
      <c r="D12" s="109"/>
      <c r="E12" s="109"/>
      <c r="F12" s="106"/>
      <c r="G12" s="107"/>
      <c r="H12" s="107"/>
      <c r="I12" s="107"/>
      <c r="J12" s="107"/>
      <c r="K12" s="107"/>
      <c r="L12" s="108"/>
      <c r="M12" s="22"/>
      <c r="N12" s="22"/>
      <c r="O12" s="129" t="s">
        <v>109</v>
      </c>
      <c r="P12" s="129"/>
      <c r="Q12" s="129"/>
      <c r="R12" s="130"/>
      <c r="S12" s="130"/>
      <c r="T12" s="104" t="s">
        <v>142</v>
      </c>
      <c r="U12" s="111"/>
      <c r="V12" s="111"/>
      <c r="W12" s="111"/>
      <c r="X12" s="111"/>
      <c r="Y12" s="105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 x14ac:dyDescent="0.4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9" t="s">
        <v>106</v>
      </c>
      <c r="P13" s="129"/>
      <c r="Q13" s="129"/>
      <c r="R13" s="130"/>
      <c r="S13" s="130"/>
      <c r="T13" s="104">
        <v>0</v>
      </c>
      <c r="U13" s="105"/>
      <c r="V13" s="23"/>
      <c r="W13" s="22"/>
      <c r="X13" s="22"/>
      <c r="Y13" s="22"/>
      <c r="Z13" s="22"/>
      <c r="AA13" s="27"/>
      <c r="AB13" s="27"/>
      <c r="AC13" s="27"/>
      <c r="AD13" s="109" t="s">
        <v>7</v>
      </c>
      <c r="AE13" s="109"/>
      <c r="AF13" s="109"/>
      <c r="AG13" s="109"/>
      <c r="AH13" s="110"/>
      <c r="AI13" s="106"/>
      <c r="AJ13" s="107"/>
      <c r="AK13" s="107"/>
      <c r="AL13" s="107"/>
      <c r="AM13" s="107"/>
      <c r="AN13" s="107"/>
      <c r="AO13" s="108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 x14ac:dyDescent="0.45">
      <c r="A14" s="103" t="s">
        <v>61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22"/>
      <c r="N14" s="22"/>
      <c r="O14" s="129" t="s">
        <v>107</v>
      </c>
      <c r="P14" s="129"/>
      <c r="Q14" s="129"/>
      <c r="R14" s="130"/>
      <c r="S14" s="130"/>
      <c r="T14" s="104">
        <v>0</v>
      </c>
      <c r="U14" s="105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 x14ac:dyDescent="0.4">
      <c r="A15" s="109" t="s">
        <v>62</v>
      </c>
      <c r="B15" s="109"/>
      <c r="C15" s="109"/>
      <c r="D15" s="109"/>
      <c r="E15" s="113"/>
      <c r="F15" s="137"/>
      <c r="G15" s="137"/>
      <c r="H15" s="137"/>
      <c r="I15" s="114"/>
      <c r="J15" s="22"/>
      <c r="K15" s="22"/>
      <c r="L15" s="22"/>
      <c r="M15" s="22"/>
      <c r="N15" s="22"/>
      <c r="O15" s="129" t="s">
        <v>108</v>
      </c>
      <c r="P15" s="129"/>
      <c r="Q15" s="129"/>
      <c r="R15" s="130"/>
      <c r="S15" s="130"/>
      <c r="T15" s="104"/>
      <c r="U15" s="105"/>
      <c r="V15" s="23"/>
      <c r="W15" s="22"/>
      <c r="X15" s="22"/>
      <c r="Y15" s="109" t="s">
        <v>126</v>
      </c>
      <c r="Z15" s="109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 x14ac:dyDescent="0.4">
      <c r="A16" s="109" t="s">
        <v>63</v>
      </c>
      <c r="B16" s="109"/>
      <c r="C16" s="109"/>
      <c r="D16" s="109"/>
      <c r="E16" s="104"/>
      <c r="F16" s="111"/>
      <c r="G16" s="111"/>
      <c r="H16" s="111"/>
      <c r="I16" s="111"/>
      <c r="J16" s="111"/>
      <c r="K16" s="111"/>
      <c r="L16" s="105"/>
      <c r="M16" s="22"/>
      <c r="N16" s="22"/>
      <c r="O16" s="129" t="s">
        <v>3</v>
      </c>
      <c r="P16" s="129"/>
      <c r="Q16" s="129"/>
      <c r="R16" s="130"/>
      <c r="S16" s="130"/>
      <c r="T16" s="104"/>
      <c r="U16" s="105"/>
      <c r="V16" s="23"/>
      <c r="W16" s="22"/>
      <c r="X16" s="22"/>
      <c r="Y16" s="22"/>
      <c r="Z16" s="22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 x14ac:dyDescent="0.4">
      <c r="A17" s="109" t="s">
        <v>64</v>
      </c>
      <c r="B17" s="109"/>
      <c r="C17" s="109"/>
      <c r="D17" s="109"/>
      <c r="E17" s="104"/>
      <c r="F17" s="111"/>
      <c r="G17" s="10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ht="14.2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120" ht="14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120" ht="24.75" customHeight="1" thickBot="1" x14ac:dyDescent="0.4">
      <c r="A20" s="129" t="s">
        <v>125</v>
      </c>
      <c r="B20" s="129"/>
      <c r="C20" s="129"/>
      <c r="D20" s="129"/>
      <c r="E20" s="129"/>
      <c r="F20" s="129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 x14ac:dyDescent="0.4">
      <c r="A21" s="129" t="s">
        <v>56</v>
      </c>
      <c r="B21" s="129"/>
      <c r="C21" s="129"/>
      <c r="D21" s="129"/>
      <c r="E21" s="129"/>
      <c r="F21" s="110"/>
      <c r="G21" s="118">
        <v>8</v>
      </c>
      <c r="H21" s="119"/>
      <c r="I21" s="120"/>
      <c r="J21" s="2"/>
      <c r="K21" s="118">
        <v>14</v>
      </c>
      <c r="L21" s="119"/>
      <c r="M21" s="120"/>
      <c r="N21" s="2"/>
      <c r="O21" s="118">
        <v>22</v>
      </c>
      <c r="P21" s="119"/>
      <c r="Q21" s="120"/>
      <c r="R21" s="2"/>
      <c r="S21" s="118">
        <v>27</v>
      </c>
      <c r="T21" s="119"/>
      <c r="U21" s="120"/>
      <c r="V21" s="2"/>
      <c r="W21" s="118">
        <v>32</v>
      </c>
      <c r="X21" s="119"/>
      <c r="Y21" s="120"/>
      <c r="Z21" s="2"/>
      <c r="AA21" s="118">
        <v>40</v>
      </c>
      <c r="AB21" s="119"/>
      <c r="AC21" s="120"/>
      <c r="AD21" s="2"/>
      <c r="AE21" s="118"/>
      <c r="AF21" s="119"/>
      <c r="AG21" s="120"/>
      <c r="AH21" s="2"/>
      <c r="AI21" s="118"/>
      <c r="AJ21" s="119"/>
      <c r="AK21" s="120"/>
      <c r="AL21" s="3"/>
      <c r="AM21" s="122"/>
      <c r="AN21" s="122"/>
      <c r="AO21" s="122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 x14ac:dyDescent="0.4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22"/>
      <c r="AN22" s="122"/>
      <c r="AO22" s="122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 x14ac:dyDescent="0.4">
      <c r="A23" s="121" t="s">
        <v>55</v>
      </c>
      <c r="B23" s="121"/>
      <c r="C23" s="121"/>
      <c r="D23" s="121"/>
      <c r="E23" s="121"/>
      <c r="F23" s="2" t="s">
        <v>58</v>
      </c>
      <c r="G23" s="29">
        <f>'Ratio Detail'!D6</f>
        <v>2.7</v>
      </c>
      <c r="H23" s="6" t="s">
        <v>57</v>
      </c>
      <c r="I23" s="30">
        <v>1</v>
      </c>
      <c r="J23" s="2"/>
      <c r="K23" s="29">
        <f>'Ratio Detail'!D11</f>
        <v>3.6</v>
      </c>
      <c r="L23" s="6" t="s">
        <v>57</v>
      </c>
      <c r="M23" s="30">
        <v>1</v>
      </c>
      <c r="N23" s="2"/>
      <c r="O23" s="29">
        <f>'Ratio Detail'!D16</f>
        <v>3.3</v>
      </c>
      <c r="P23" s="6" t="s">
        <v>57</v>
      </c>
      <c r="Q23" s="30">
        <v>1</v>
      </c>
      <c r="R23" s="2"/>
      <c r="S23" s="29">
        <f>'Ratio Detail'!D21</f>
        <v>3.2</v>
      </c>
      <c r="T23" s="6" t="s">
        <v>57</v>
      </c>
      <c r="U23" s="30">
        <v>1</v>
      </c>
      <c r="V23" s="2"/>
      <c r="W23" s="29">
        <f>'Ratio Detail'!J6</f>
        <v>3.1</v>
      </c>
      <c r="X23" s="6" t="s">
        <v>57</v>
      </c>
      <c r="Y23" s="30">
        <v>1</v>
      </c>
      <c r="Z23" s="2"/>
      <c r="AA23" s="29">
        <f>'Ratio Detail'!J11</f>
        <v>1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 x14ac:dyDescent="0.4">
      <c r="A24" s="121"/>
      <c r="B24" s="121"/>
      <c r="C24" s="121"/>
      <c r="D24" s="121"/>
      <c r="E24" s="121"/>
      <c r="F24" s="15" t="s">
        <v>59</v>
      </c>
      <c r="G24" s="29">
        <f>'Ratio Detail'!D7</f>
        <v>2.7</v>
      </c>
      <c r="H24" s="6" t="s">
        <v>57</v>
      </c>
      <c r="I24" s="30">
        <v>1</v>
      </c>
      <c r="J24" s="12"/>
      <c r="K24" s="29">
        <f>'Ratio Detail'!D12</f>
        <v>3.6</v>
      </c>
      <c r="L24" s="6" t="s">
        <v>57</v>
      </c>
      <c r="M24" s="30">
        <v>1</v>
      </c>
      <c r="N24" s="12"/>
      <c r="O24" s="29">
        <f>'Ratio Detail'!D17</f>
        <v>3.3</v>
      </c>
      <c r="P24" s="6" t="s">
        <v>57</v>
      </c>
      <c r="Q24" s="30">
        <v>1</v>
      </c>
      <c r="R24" s="12"/>
      <c r="S24" s="29">
        <f>'Ratio Detail'!D22</f>
        <v>3.2</v>
      </c>
      <c r="T24" s="6" t="s">
        <v>57</v>
      </c>
      <c r="U24" s="30">
        <v>1</v>
      </c>
      <c r="V24" s="12"/>
      <c r="W24" s="29">
        <f>'Ratio Detail'!J7</f>
        <v>3.1</v>
      </c>
      <c r="X24" s="6" t="s">
        <v>57</v>
      </c>
      <c r="Y24" s="30">
        <v>1</v>
      </c>
      <c r="Z24" s="12"/>
      <c r="AA24" s="29">
        <f>'Ratio Detail'!J12</f>
        <v>1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20" ht="31.5" customHeight="1" thickBot="1" x14ac:dyDescent="0.25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 x14ac:dyDescent="0.4">
      <c r="A26" s="131" t="s">
        <v>14</v>
      </c>
      <c r="B26" s="132"/>
      <c r="C26" s="118" t="s">
        <v>15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20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 x14ac:dyDescent="0.4">
      <c r="A27" s="133"/>
      <c r="B27" s="134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 x14ac:dyDescent="0.4">
      <c r="A28" s="127">
        <v>1</v>
      </c>
      <c r="B28" s="128"/>
      <c r="C28" s="95">
        <v>15</v>
      </c>
      <c r="D28" s="96">
        <v>15</v>
      </c>
      <c r="E28" s="96">
        <v>15</v>
      </c>
      <c r="F28" s="96">
        <v>15</v>
      </c>
      <c r="G28" s="96">
        <v>43</v>
      </c>
      <c r="H28" s="96">
        <v>43</v>
      </c>
      <c r="I28" s="101">
        <v>43</v>
      </c>
      <c r="J28" s="101">
        <v>43</v>
      </c>
      <c r="K28" s="101">
        <v>70</v>
      </c>
      <c r="L28" s="101">
        <v>70</v>
      </c>
      <c r="M28" s="101">
        <v>70</v>
      </c>
      <c r="N28" s="101">
        <v>70</v>
      </c>
      <c r="O28" s="101">
        <v>88</v>
      </c>
      <c r="P28" s="101">
        <v>88</v>
      </c>
      <c r="Q28" s="101">
        <v>88</v>
      </c>
      <c r="R28" s="101">
        <v>88</v>
      </c>
      <c r="S28" s="101">
        <v>88</v>
      </c>
      <c r="T28" s="101">
        <v>88</v>
      </c>
      <c r="U28" s="101">
        <v>88</v>
      </c>
      <c r="V28" s="101">
        <v>88</v>
      </c>
      <c r="W28" s="101">
        <v>88</v>
      </c>
      <c r="X28" s="101">
        <v>88</v>
      </c>
      <c r="Y28" s="101">
        <v>88</v>
      </c>
      <c r="Z28" s="101">
        <v>88</v>
      </c>
      <c r="AA28" s="101">
        <v>88</v>
      </c>
      <c r="AB28" s="101">
        <v>88</v>
      </c>
      <c r="AC28" s="101">
        <v>88</v>
      </c>
      <c r="AD28" s="101">
        <v>70</v>
      </c>
      <c r="AE28" s="101">
        <v>70</v>
      </c>
      <c r="AF28" s="101">
        <v>70</v>
      </c>
      <c r="AG28" s="101">
        <v>70</v>
      </c>
      <c r="AH28" s="101">
        <v>43</v>
      </c>
      <c r="AI28" s="101">
        <v>43</v>
      </c>
      <c r="AJ28" s="101">
        <v>43</v>
      </c>
      <c r="AK28" s="96">
        <v>43</v>
      </c>
      <c r="AL28" s="96">
        <v>15</v>
      </c>
      <c r="AM28" s="96">
        <v>15</v>
      </c>
      <c r="AN28" s="96">
        <v>15</v>
      </c>
      <c r="AO28" s="97">
        <v>15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Top="1" thickBot="1" x14ac:dyDescent="0.4">
      <c r="A29" s="125">
        <v>2</v>
      </c>
      <c r="B29" s="126"/>
      <c r="C29" s="92">
        <v>13</v>
      </c>
      <c r="D29" s="93">
        <v>13</v>
      </c>
      <c r="E29" s="96">
        <v>13</v>
      </c>
      <c r="F29" s="96">
        <v>13</v>
      </c>
      <c r="G29" s="96">
        <v>28</v>
      </c>
      <c r="H29" s="96">
        <v>28</v>
      </c>
      <c r="I29" s="101">
        <v>28</v>
      </c>
      <c r="J29" s="101">
        <v>28</v>
      </c>
      <c r="K29" s="101">
        <v>60</v>
      </c>
      <c r="L29" s="101">
        <v>60</v>
      </c>
      <c r="M29" s="101">
        <v>60</v>
      </c>
      <c r="N29" s="101">
        <v>60</v>
      </c>
      <c r="O29" s="101">
        <v>80</v>
      </c>
      <c r="P29" s="101">
        <v>80</v>
      </c>
      <c r="Q29" s="101">
        <v>80</v>
      </c>
      <c r="R29" s="101">
        <v>80</v>
      </c>
      <c r="S29" s="101">
        <v>80</v>
      </c>
      <c r="T29" s="101">
        <v>80</v>
      </c>
      <c r="U29" s="101">
        <v>80</v>
      </c>
      <c r="V29" s="101">
        <v>80</v>
      </c>
      <c r="W29" s="101">
        <v>80</v>
      </c>
      <c r="X29" s="101">
        <v>80</v>
      </c>
      <c r="Y29" s="101">
        <v>80</v>
      </c>
      <c r="Z29" s="101">
        <v>80</v>
      </c>
      <c r="AA29" s="101">
        <v>80</v>
      </c>
      <c r="AB29" s="101">
        <v>80</v>
      </c>
      <c r="AC29" s="101">
        <v>80</v>
      </c>
      <c r="AD29" s="101">
        <v>60</v>
      </c>
      <c r="AE29" s="101">
        <v>60</v>
      </c>
      <c r="AF29" s="101">
        <v>60</v>
      </c>
      <c r="AG29" s="101">
        <v>60</v>
      </c>
      <c r="AH29" s="101">
        <v>28</v>
      </c>
      <c r="AI29" s="101">
        <v>28</v>
      </c>
      <c r="AJ29" s="101">
        <v>28</v>
      </c>
      <c r="AK29" s="93">
        <v>28</v>
      </c>
      <c r="AL29" s="93">
        <v>13</v>
      </c>
      <c r="AM29" s="93">
        <v>13</v>
      </c>
      <c r="AN29" s="93">
        <v>13</v>
      </c>
      <c r="AO29" s="94">
        <v>13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Top="1" thickBot="1" x14ac:dyDescent="0.4">
      <c r="A30" s="125">
        <v>3</v>
      </c>
      <c r="B30" s="126"/>
      <c r="C30" s="92">
        <v>9</v>
      </c>
      <c r="D30" s="93">
        <v>9</v>
      </c>
      <c r="E30" s="93">
        <v>9</v>
      </c>
      <c r="F30" s="93">
        <v>9</v>
      </c>
      <c r="G30" s="93">
        <v>20</v>
      </c>
      <c r="H30" s="93">
        <v>20</v>
      </c>
      <c r="I30" s="102">
        <v>20</v>
      </c>
      <c r="J30" s="102">
        <v>20</v>
      </c>
      <c r="K30" s="102">
        <v>37</v>
      </c>
      <c r="L30" s="102">
        <v>37</v>
      </c>
      <c r="M30" s="102">
        <v>37</v>
      </c>
      <c r="N30" s="102">
        <v>37</v>
      </c>
      <c r="O30" s="102">
        <v>53</v>
      </c>
      <c r="P30" s="102">
        <v>53</v>
      </c>
      <c r="Q30" s="102">
        <v>53</v>
      </c>
      <c r="R30" s="102">
        <v>53</v>
      </c>
      <c r="S30" s="102">
        <v>53</v>
      </c>
      <c r="T30" s="102">
        <v>53</v>
      </c>
      <c r="U30" s="102">
        <v>53</v>
      </c>
      <c r="V30" s="102">
        <v>53</v>
      </c>
      <c r="W30" s="102">
        <v>53</v>
      </c>
      <c r="X30" s="102">
        <v>53</v>
      </c>
      <c r="Y30" s="102">
        <v>53</v>
      </c>
      <c r="Z30" s="102">
        <v>53</v>
      </c>
      <c r="AA30" s="102">
        <v>53</v>
      </c>
      <c r="AB30" s="102">
        <v>53</v>
      </c>
      <c r="AC30" s="102">
        <v>53</v>
      </c>
      <c r="AD30" s="102">
        <v>37</v>
      </c>
      <c r="AE30" s="102">
        <v>37</v>
      </c>
      <c r="AF30" s="102">
        <v>37</v>
      </c>
      <c r="AG30" s="102">
        <v>37</v>
      </c>
      <c r="AH30" s="102">
        <v>20</v>
      </c>
      <c r="AI30" s="102">
        <v>20</v>
      </c>
      <c r="AJ30" s="102">
        <v>20</v>
      </c>
      <c r="AK30" s="93">
        <v>20</v>
      </c>
      <c r="AL30" s="93">
        <v>9</v>
      </c>
      <c r="AM30" s="93">
        <v>9</v>
      </c>
      <c r="AN30" s="93">
        <v>9</v>
      </c>
      <c r="AO30" s="94">
        <v>9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Top="1" thickBot="1" x14ac:dyDescent="0.4">
      <c r="A31" s="125">
        <v>4</v>
      </c>
      <c r="B31" s="126"/>
      <c r="C31" s="92">
        <v>8</v>
      </c>
      <c r="D31" s="93">
        <v>8</v>
      </c>
      <c r="E31" s="93">
        <v>8</v>
      </c>
      <c r="F31" s="93">
        <v>8</v>
      </c>
      <c r="G31" s="93">
        <v>18</v>
      </c>
      <c r="H31" s="93">
        <v>18</v>
      </c>
      <c r="I31" s="102">
        <v>18</v>
      </c>
      <c r="J31" s="102">
        <v>18</v>
      </c>
      <c r="K31" s="102">
        <v>30</v>
      </c>
      <c r="L31" s="102">
        <v>30</v>
      </c>
      <c r="M31" s="102">
        <v>30</v>
      </c>
      <c r="N31" s="102">
        <v>30</v>
      </c>
      <c r="O31" s="102">
        <v>45</v>
      </c>
      <c r="P31" s="102">
        <v>45</v>
      </c>
      <c r="Q31" s="102">
        <v>45</v>
      </c>
      <c r="R31" s="102">
        <v>45</v>
      </c>
      <c r="S31" s="102">
        <v>45</v>
      </c>
      <c r="T31" s="102">
        <v>45</v>
      </c>
      <c r="U31" s="102">
        <v>45</v>
      </c>
      <c r="V31" s="102">
        <v>45</v>
      </c>
      <c r="W31" s="102">
        <v>45</v>
      </c>
      <c r="X31" s="102">
        <v>45</v>
      </c>
      <c r="Y31" s="102">
        <v>45</v>
      </c>
      <c r="Z31" s="102">
        <v>45</v>
      </c>
      <c r="AA31" s="102">
        <v>45</v>
      </c>
      <c r="AB31" s="102">
        <v>45</v>
      </c>
      <c r="AC31" s="102">
        <v>45</v>
      </c>
      <c r="AD31" s="102">
        <v>30</v>
      </c>
      <c r="AE31" s="102">
        <v>30</v>
      </c>
      <c r="AF31" s="102">
        <v>30</v>
      </c>
      <c r="AG31" s="102">
        <v>30</v>
      </c>
      <c r="AH31" s="102">
        <v>18</v>
      </c>
      <c r="AI31" s="102">
        <v>18</v>
      </c>
      <c r="AJ31" s="102">
        <v>18</v>
      </c>
      <c r="AK31" s="93">
        <v>18</v>
      </c>
      <c r="AL31" s="93">
        <v>8</v>
      </c>
      <c r="AM31" s="93">
        <v>8</v>
      </c>
      <c r="AN31" s="93">
        <v>8</v>
      </c>
      <c r="AO31" s="94">
        <v>8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Top="1" thickBot="1" x14ac:dyDescent="0.4">
      <c r="A32" s="125">
        <v>5</v>
      </c>
      <c r="B32" s="126"/>
      <c r="C32" s="92">
        <v>7</v>
      </c>
      <c r="D32" s="93">
        <v>7</v>
      </c>
      <c r="E32" s="93">
        <v>7</v>
      </c>
      <c r="F32" s="93">
        <v>7</v>
      </c>
      <c r="G32" s="93">
        <v>15</v>
      </c>
      <c r="H32" s="93">
        <v>15</v>
      </c>
      <c r="I32" s="93">
        <v>15</v>
      </c>
      <c r="J32" s="93">
        <v>15</v>
      </c>
      <c r="K32" s="93">
        <v>25</v>
      </c>
      <c r="L32" s="93">
        <v>25</v>
      </c>
      <c r="M32" s="93">
        <v>25</v>
      </c>
      <c r="N32" s="93">
        <v>25</v>
      </c>
      <c r="O32" s="93">
        <v>37</v>
      </c>
      <c r="P32" s="93">
        <v>37</v>
      </c>
      <c r="Q32" s="93">
        <v>37</v>
      </c>
      <c r="R32" s="93">
        <v>37</v>
      </c>
      <c r="S32" s="93">
        <v>37</v>
      </c>
      <c r="T32" s="93">
        <v>37</v>
      </c>
      <c r="U32" s="93">
        <v>37</v>
      </c>
      <c r="V32" s="93">
        <v>37</v>
      </c>
      <c r="W32" s="93">
        <v>37</v>
      </c>
      <c r="X32" s="93">
        <v>37</v>
      </c>
      <c r="Y32" s="93">
        <v>37</v>
      </c>
      <c r="Z32" s="93">
        <v>37</v>
      </c>
      <c r="AA32" s="93">
        <v>37</v>
      </c>
      <c r="AB32" s="93">
        <v>37</v>
      </c>
      <c r="AC32" s="93">
        <v>37</v>
      </c>
      <c r="AD32" s="93">
        <v>25</v>
      </c>
      <c r="AE32" s="93">
        <v>25</v>
      </c>
      <c r="AF32" s="93">
        <v>25</v>
      </c>
      <c r="AG32" s="93">
        <v>25</v>
      </c>
      <c r="AH32" s="93">
        <v>15</v>
      </c>
      <c r="AI32" s="93">
        <v>15</v>
      </c>
      <c r="AJ32" s="93">
        <v>15</v>
      </c>
      <c r="AK32" s="93">
        <v>15</v>
      </c>
      <c r="AL32" s="93">
        <v>7</v>
      </c>
      <c r="AM32" s="93">
        <v>7</v>
      </c>
      <c r="AN32" s="93">
        <v>7</v>
      </c>
      <c r="AO32" s="94">
        <v>7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Top="1" thickBot="1" x14ac:dyDescent="0.4">
      <c r="A33" s="125">
        <v>6</v>
      </c>
      <c r="B33" s="126"/>
      <c r="C33" s="92">
        <v>1</v>
      </c>
      <c r="D33" s="93">
        <v>1</v>
      </c>
      <c r="E33" s="93">
        <v>1</v>
      </c>
      <c r="F33" s="93">
        <v>1</v>
      </c>
      <c r="G33" s="93">
        <v>1</v>
      </c>
      <c r="H33" s="93">
        <v>1</v>
      </c>
      <c r="I33" s="93">
        <v>1</v>
      </c>
      <c r="J33" s="93">
        <v>1</v>
      </c>
      <c r="K33" s="93">
        <v>1</v>
      </c>
      <c r="L33" s="93">
        <v>1</v>
      </c>
      <c r="M33" s="93">
        <v>1</v>
      </c>
      <c r="N33" s="93">
        <v>1</v>
      </c>
      <c r="O33" s="93">
        <v>1</v>
      </c>
      <c r="P33" s="93">
        <v>1</v>
      </c>
      <c r="Q33" s="93">
        <v>1</v>
      </c>
      <c r="R33" s="93">
        <v>1</v>
      </c>
      <c r="S33" s="93">
        <v>1</v>
      </c>
      <c r="T33" s="93">
        <v>1</v>
      </c>
      <c r="U33" s="93">
        <v>1</v>
      </c>
      <c r="V33" s="93">
        <v>1</v>
      </c>
      <c r="W33" s="93">
        <v>1</v>
      </c>
      <c r="X33" s="93">
        <v>1</v>
      </c>
      <c r="Y33" s="93">
        <v>1</v>
      </c>
      <c r="Z33" s="93">
        <v>1</v>
      </c>
      <c r="AA33" s="93">
        <v>1</v>
      </c>
      <c r="AB33" s="93">
        <v>1</v>
      </c>
      <c r="AC33" s="93">
        <v>1</v>
      </c>
      <c r="AD33" s="93">
        <v>1</v>
      </c>
      <c r="AE33" s="93">
        <v>1</v>
      </c>
      <c r="AF33" s="93">
        <v>1</v>
      </c>
      <c r="AG33" s="93">
        <v>1</v>
      </c>
      <c r="AH33" s="93">
        <v>1</v>
      </c>
      <c r="AI33" s="93">
        <v>1</v>
      </c>
      <c r="AJ33" s="93">
        <v>1</v>
      </c>
      <c r="AK33" s="93">
        <v>1</v>
      </c>
      <c r="AL33" s="93">
        <v>1</v>
      </c>
      <c r="AM33" s="93">
        <v>1</v>
      </c>
      <c r="AN33" s="93">
        <v>1</v>
      </c>
      <c r="AO33" s="94">
        <v>1</v>
      </c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Top="1" thickBot="1" x14ac:dyDescent="0.4">
      <c r="A34" s="125">
        <v>7</v>
      </c>
      <c r="B34" s="126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Top="1" thickBot="1" x14ac:dyDescent="0.4">
      <c r="A35" s="123">
        <v>8</v>
      </c>
      <c r="B35" s="124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100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120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120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120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120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120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120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120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120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120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120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120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120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120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pans="7:43" s="74" customFormat="1" x14ac:dyDescent="0.2"/>
    <row r="66" spans="7:43" s="74" customFormat="1" x14ac:dyDescent="0.2"/>
    <row r="67" spans="7:43" s="74" customFormat="1" x14ac:dyDescent="0.2"/>
    <row r="68" spans="7:43" s="74" customFormat="1" x14ac:dyDescent="0.2"/>
    <row r="69" spans="7:43" s="74" customFormat="1" x14ac:dyDescent="0.2"/>
    <row r="70" spans="7:43" s="74" customFormat="1" x14ac:dyDescent="0.2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pans="7:43" s="74" customFormat="1" x14ac:dyDescent="0.2"/>
    <row r="72" spans="7:43" s="74" customFormat="1" x14ac:dyDescent="0.2"/>
    <row r="73" spans="7:43" s="74" customFormat="1" x14ac:dyDescent="0.2"/>
    <row r="74" spans="7:43" s="74" customFormat="1" x14ac:dyDescent="0.2"/>
    <row r="75" spans="7:43" s="74" customFormat="1" x14ac:dyDescent="0.2"/>
    <row r="76" spans="7:43" s="74" customFormat="1" x14ac:dyDescent="0.2"/>
    <row r="77" spans="7:43" s="74" customFormat="1" x14ac:dyDescent="0.2"/>
    <row r="78" spans="7:43" s="74" customFormat="1" x14ac:dyDescent="0.2"/>
    <row r="79" spans="7:43" s="74" customFormat="1" x14ac:dyDescent="0.2"/>
    <row r="80" spans="7:43" s="74" customFormat="1" x14ac:dyDescent="0.2">
      <c r="G80" s="75"/>
    </row>
    <row r="81" spans="7:7" s="74" customFormat="1" x14ac:dyDescent="0.2">
      <c r="G81" s="75"/>
    </row>
    <row r="82" spans="7:7" s="74" customFormat="1" x14ac:dyDescent="0.2">
      <c r="G82" s="75"/>
    </row>
    <row r="83" spans="7:7" s="74" customFormat="1" x14ac:dyDescent="0.2">
      <c r="G83" s="75"/>
    </row>
    <row r="84" spans="7:7" s="74" customFormat="1" x14ac:dyDescent="0.2">
      <c r="G84" s="75"/>
    </row>
    <row r="85" spans="7:7" s="74" customFormat="1" x14ac:dyDescent="0.2">
      <c r="G85" s="75"/>
    </row>
    <row r="86" spans="7:7" s="74" customFormat="1" x14ac:dyDescent="0.2">
      <c r="G86" s="75"/>
    </row>
    <row r="87" spans="7:7" s="74" customFormat="1" x14ac:dyDescent="0.2">
      <c r="G87" s="75"/>
    </row>
    <row r="88" spans="7:7" s="74" customFormat="1" x14ac:dyDescent="0.2">
      <c r="G88" s="75"/>
    </row>
    <row r="89" spans="7:7" s="74" customFormat="1" x14ac:dyDescent="0.2">
      <c r="G89" s="75"/>
    </row>
    <row r="90" spans="7:7" s="74" customFormat="1" x14ac:dyDescent="0.2">
      <c r="G90" s="75"/>
    </row>
    <row r="91" spans="7:7" s="74" customFormat="1" x14ac:dyDescent="0.2">
      <c r="G91" s="75"/>
    </row>
    <row r="92" spans="7:7" s="74" customFormat="1" x14ac:dyDescent="0.2">
      <c r="G92" s="75"/>
    </row>
    <row r="93" spans="7:7" s="74" customFormat="1" x14ac:dyDescent="0.2">
      <c r="G93" s="75"/>
    </row>
    <row r="94" spans="7:7" s="74" customFormat="1" x14ac:dyDescent="0.2">
      <c r="G94" s="75"/>
    </row>
    <row r="95" spans="7:7" s="74" customFormat="1" x14ac:dyDescent="0.2">
      <c r="G95" s="75"/>
    </row>
    <row r="96" spans="7:7" s="74" customFormat="1" x14ac:dyDescent="0.2">
      <c r="G96" s="75"/>
    </row>
    <row r="97" spans="7:7" s="74" customFormat="1" x14ac:dyDescent="0.2">
      <c r="G97" s="75"/>
    </row>
    <row r="98" spans="7:7" s="74" customFormat="1" x14ac:dyDescent="0.2">
      <c r="G98" s="75"/>
    </row>
    <row r="99" spans="7:7" s="74" customFormat="1" x14ac:dyDescent="0.2">
      <c r="G99" s="75"/>
    </row>
    <row r="100" spans="7:7" s="74" customFormat="1" x14ac:dyDescent="0.2">
      <c r="G100" s="75"/>
    </row>
    <row r="101" spans="7:7" s="74" customFormat="1" x14ac:dyDescent="0.2">
      <c r="G101" s="75"/>
    </row>
    <row r="102" spans="7:7" s="74" customFormat="1" x14ac:dyDescent="0.2">
      <c r="G102" s="75"/>
    </row>
    <row r="103" spans="7:7" s="74" customFormat="1" x14ac:dyDescent="0.2">
      <c r="G103" s="75"/>
    </row>
    <row r="104" spans="7:7" s="74" customFormat="1" x14ac:dyDescent="0.2">
      <c r="G104" s="75"/>
    </row>
    <row r="105" spans="7:7" s="74" customFormat="1" x14ac:dyDescent="0.2">
      <c r="G105" s="75"/>
    </row>
    <row r="106" spans="7:7" s="74" customFormat="1" x14ac:dyDescent="0.2"/>
    <row r="107" spans="7:7" s="74" customFormat="1" x14ac:dyDescent="0.2"/>
    <row r="108" spans="7:7" s="74" customFormat="1" x14ac:dyDescent="0.2"/>
    <row r="109" spans="7:7" s="74" customFormat="1" x14ac:dyDescent="0.2"/>
    <row r="110" spans="7:7" s="74" customFormat="1" x14ac:dyDescent="0.2"/>
    <row r="111" spans="7:7" s="74" customFormat="1" x14ac:dyDescent="0.2"/>
    <row r="112" spans="7:7" s="74" customFormat="1" x14ac:dyDescent="0.2"/>
    <row r="113" s="74" customFormat="1" x14ac:dyDescent="0.2"/>
    <row r="114" s="74" customFormat="1" x14ac:dyDescent="0.2"/>
    <row r="115" s="74" customFormat="1" x14ac:dyDescent="0.2"/>
    <row r="116" s="74" customFormat="1" x14ac:dyDescent="0.2"/>
    <row r="117" s="74" customFormat="1" x14ac:dyDescent="0.2"/>
    <row r="118" s="74" customFormat="1" x14ac:dyDescent="0.2"/>
    <row r="119" s="74" customFormat="1" x14ac:dyDescent="0.2"/>
    <row r="120" s="74" customFormat="1" x14ac:dyDescent="0.2"/>
    <row r="121" s="74" customFormat="1" x14ac:dyDescent="0.2"/>
    <row r="122" s="74" customFormat="1" x14ac:dyDescent="0.2"/>
    <row r="123" s="74" customFormat="1" x14ac:dyDescent="0.2"/>
    <row r="124" s="74" customFormat="1" x14ac:dyDescent="0.2"/>
    <row r="125" s="74" customFormat="1" x14ac:dyDescent="0.2"/>
    <row r="126" s="74" customFormat="1" x14ac:dyDescent="0.2"/>
    <row r="127" s="74" customFormat="1" x14ac:dyDescent="0.2"/>
    <row r="128" s="74" customFormat="1" x14ac:dyDescent="0.2"/>
    <row r="129" s="74" customFormat="1" x14ac:dyDescent="0.2"/>
    <row r="130" s="74" customFormat="1" x14ac:dyDescent="0.2"/>
    <row r="131" s="74" customFormat="1" x14ac:dyDescent="0.2"/>
    <row r="132" s="74" customFormat="1" x14ac:dyDescent="0.2"/>
    <row r="133" s="74" customFormat="1" x14ac:dyDescent="0.2"/>
    <row r="134" s="74" customFormat="1" x14ac:dyDescent="0.2"/>
    <row r="135" s="74" customFormat="1" x14ac:dyDescent="0.2"/>
    <row r="136" s="74" customFormat="1" x14ac:dyDescent="0.2"/>
    <row r="137" s="74" customFormat="1" x14ac:dyDescent="0.2"/>
    <row r="138" s="74" customFormat="1" x14ac:dyDescent="0.2"/>
    <row r="139" s="74" customFormat="1" x14ac:dyDescent="0.2"/>
    <row r="140" s="74" customFormat="1" x14ac:dyDescent="0.2"/>
    <row r="141" s="74" customFormat="1" x14ac:dyDescent="0.2"/>
    <row r="142" s="74" customFormat="1" x14ac:dyDescent="0.2"/>
    <row r="143" s="74" customFormat="1" x14ac:dyDescent="0.2"/>
    <row r="144" s="74" customFormat="1" x14ac:dyDescent="0.2"/>
    <row r="145" s="74" customFormat="1" x14ac:dyDescent="0.2"/>
    <row r="146" s="74" customFormat="1" x14ac:dyDescent="0.2"/>
    <row r="147" s="74" customFormat="1" x14ac:dyDescent="0.2"/>
    <row r="148" s="74" customFormat="1" x14ac:dyDescent="0.2"/>
    <row r="149" s="74" customFormat="1" x14ac:dyDescent="0.2"/>
    <row r="150" s="74" customFormat="1" x14ac:dyDescent="0.2"/>
    <row r="151" s="74" customFormat="1" x14ac:dyDescent="0.2"/>
    <row r="152" s="74" customFormat="1" x14ac:dyDescent="0.2"/>
    <row r="153" s="74" customFormat="1" x14ac:dyDescent="0.2"/>
    <row r="154" s="74" customFormat="1" x14ac:dyDescent="0.2"/>
    <row r="155" s="74" customFormat="1" x14ac:dyDescent="0.2"/>
    <row r="156" s="74" customFormat="1" x14ac:dyDescent="0.2"/>
    <row r="157" s="74" customFormat="1" x14ac:dyDescent="0.2"/>
    <row r="158" s="74" customFormat="1" x14ac:dyDescent="0.2"/>
    <row r="159" s="74" customFormat="1" x14ac:dyDescent="0.2"/>
    <row r="160" s="74" customFormat="1" x14ac:dyDescent="0.2"/>
    <row r="161" s="74" customFormat="1" x14ac:dyDescent="0.2"/>
    <row r="162" s="74" customFormat="1" x14ac:dyDescent="0.2"/>
    <row r="163" s="74" customFormat="1" x14ac:dyDescent="0.2"/>
    <row r="164" s="74" customFormat="1" x14ac:dyDescent="0.2"/>
    <row r="165" s="74" customFormat="1" x14ac:dyDescent="0.2"/>
    <row r="166" s="74" customFormat="1" x14ac:dyDescent="0.2"/>
    <row r="167" s="74" customFormat="1" x14ac:dyDescent="0.2"/>
    <row r="168" s="74" customFormat="1" x14ac:dyDescent="0.2"/>
    <row r="169" s="74" customFormat="1" x14ac:dyDescent="0.2"/>
    <row r="170" s="74" customFormat="1" x14ac:dyDescent="0.2"/>
    <row r="171" s="74" customFormat="1" x14ac:dyDescent="0.2"/>
    <row r="172" s="74" customFormat="1" x14ac:dyDescent="0.2"/>
    <row r="173" s="74" customFormat="1" x14ac:dyDescent="0.2"/>
    <row r="174" s="74" customFormat="1" x14ac:dyDescent="0.2"/>
    <row r="175" s="74" customFormat="1" x14ac:dyDescent="0.2"/>
    <row r="176" s="74" customFormat="1" x14ac:dyDescent="0.2"/>
    <row r="177" s="74" customFormat="1" x14ac:dyDescent="0.2"/>
    <row r="178" s="74" customFormat="1" x14ac:dyDescent="0.2"/>
    <row r="179" s="74" customFormat="1" x14ac:dyDescent="0.2"/>
    <row r="180" s="74" customFormat="1" x14ac:dyDescent="0.2"/>
    <row r="181" s="74" customFormat="1" x14ac:dyDescent="0.2"/>
    <row r="182" s="74" customFormat="1" x14ac:dyDescent="0.2"/>
    <row r="183" s="74" customFormat="1" x14ac:dyDescent="0.2"/>
    <row r="184" s="74" customFormat="1" x14ac:dyDescent="0.2"/>
    <row r="185" s="74" customFormat="1" x14ac:dyDescent="0.2"/>
    <row r="186" s="74" customFormat="1" x14ac:dyDescent="0.2"/>
    <row r="187" s="74" customFormat="1" x14ac:dyDescent="0.2"/>
    <row r="188" s="74" customFormat="1" x14ac:dyDescent="0.2"/>
    <row r="189" s="74" customFormat="1" x14ac:dyDescent="0.2"/>
    <row r="190" s="74" customFormat="1" x14ac:dyDescent="0.2"/>
    <row r="191" s="74" customFormat="1" x14ac:dyDescent="0.2"/>
    <row r="192" s="74" customFormat="1" x14ac:dyDescent="0.2"/>
    <row r="193" s="74" customFormat="1" x14ac:dyDescent="0.2"/>
    <row r="194" s="74" customFormat="1" x14ac:dyDescent="0.2"/>
    <row r="195" s="74" customFormat="1" x14ac:dyDescent="0.2"/>
    <row r="196" s="74" customFormat="1" x14ac:dyDescent="0.2"/>
    <row r="197" s="74" customFormat="1" x14ac:dyDescent="0.2"/>
    <row r="198" s="74" customFormat="1" x14ac:dyDescent="0.2"/>
    <row r="199" s="74" customFormat="1" x14ac:dyDescent="0.2"/>
    <row r="200" s="74" customFormat="1" x14ac:dyDescent="0.2"/>
    <row r="201" s="74" customFormat="1" x14ac:dyDescent="0.2"/>
    <row r="202" s="74" customFormat="1" x14ac:dyDescent="0.2"/>
    <row r="203" s="74" customFormat="1" x14ac:dyDescent="0.2"/>
    <row r="204" s="74" customFormat="1" x14ac:dyDescent="0.2"/>
    <row r="205" s="74" customFormat="1" x14ac:dyDescent="0.2"/>
    <row r="206" s="74" customFormat="1" x14ac:dyDescent="0.2"/>
    <row r="207" s="74" customFormat="1" x14ac:dyDescent="0.2"/>
    <row r="208" s="74" customFormat="1" x14ac:dyDescent="0.2"/>
    <row r="209" s="74" customFormat="1" x14ac:dyDescent="0.2"/>
    <row r="210" s="74" customFormat="1" x14ac:dyDescent="0.2"/>
    <row r="211" s="74" customFormat="1" x14ac:dyDescent="0.2"/>
    <row r="212" s="74" customFormat="1" x14ac:dyDescent="0.2"/>
    <row r="213" s="74" customFormat="1" x14ac:dyDescent="0.2"/>
    <row r="214" s="74" customFormat="1" x14ac:dyDescent="0.2"/>
    <row r="215" s="74" customFormat="1" x14ac:dyDescent="0.2"/>
    <row r="216" s="74" customFormat="1" x14ac:dyDescent="0.2"/>
    <row r="217" s="74" customFormat="1" x14ac:dyDescent="0.2"/>
    <row r="218" s="74" customFormat="1" x14ac:dyDescent="0.2"/>
    <row r="219" s="74" customFormat="1" x14ac:dyDescent="0.2"/>
    <row r="220" s="74" customFormat="1" x14ac:dyDescent="0.2"/>
    <row r="221" s="74" customFormat="1" x14ac:dyDescent="0.2"/>
    <row r="222" s="74" customFormat="1" x14ac:dyDescent="0.2"/>
    <row r="223" s="74" customFormat="1" x14ac:dyDescent="0.2"/>
    <row r="224" s="74" customFormat="1" x14ac:dyDescent="0.2"/>
    <row r="225" s="74" customFormat="1" x14ac:dyDescent="0.2"/>
    <row r="226" s="74" customFormat="1" x14ac:dyDescent="0.2"/>
    <row r="227" s="74" customFormat="1" x14ac:dyDescent="0.2"/>
    <row r="228" s="74" customFormat="1" x14ac:dyDescent="0.2"/>
    <row r="229" s="74" customFormat="1" x14ac:dyDescent="0.2"/>
    <row r="230" s="74" customFormat="1" x14ac:dyDescent="0.2"/>
    <row r="231" s="74" customFormat="1" x14ac:dyDescent="0.2"/>
    <row r="232" s="74" customFormat="1" x14ac:dyDescent="0.2"/>
    <row r="233" s="74" customFormat="1" x14ac:dyDescent="0.2"/>
    <row r="234" s="74" customFormat="1" x14ac:dyDescent="0.2"/>
    <row r="235" s="74" customFormat="1" x14ac:dyDescent="0.2"/>
    <row r="236" s="74" customFormat="1" x14ac:dyDescent="0.2"/>
    <row r="237" s="74" customFormat="1" x14ac:dyDescent="0.2"/>
    <row r="238" s="74" customFormat="1" x14ac:dyDescent="0.2"/>
    <row r="239" s="74" customFormat="1" x14ac:dyDescent="0.2"/>
    <row r="240" s="74" customFormat="1" x14ac:dyDescent="0.2"/>
    <row r="241" s="74" customFormat="1" x14ac:dyDescent="0.2"/>
    <row r="242" s="74" customFormat="1" x14ac:dyDescent="0.2"/>
    <row r="243" s="74" customFormat="1" x14ac:dyDescent="0.2"/>
    <row r="244" s="74" customFormat="1" x14ac:dyDescent="0.2"/>
    <row r="245" s="74" customFormat="1" x14ac:dyDescent="0.2"/>
    <row r="246" s="74" customFormat="1" x14ac:dyDescent="0.2"/>
    <row r="247" s="74" customFormat="1" x14ac:dyDescent="0.2"/>
    <row r="248" s="74" customFormat="1" x14ac:dyDescent="0.2"/>
    <row r="249" s="74" customFormat="1" x14ac:dyDescent="0.2"/>
    <row r="250" s="74" customFormat="1" x14ac:dyDescent="0.2"/>
    <row r="251" s="74" customFormat="1" x14ac:dyDescent="0.2"/>
    <row r="252" s="74" customFormat="1" x14ac:dyDescent="0.2"/>
    <row r="253" s="74" customFormat="1" x14ac:dyDescent="0.2"/>
    <row r="254" s="74" customFormat="1" x14ac:dyDescent="0.2"/>
    <row r="255" s="74" customFormat="1" x14ac:dyDescent="0.2"/>
    <row r="256" s="74" customFormat="1" x14ac:dyDescent="0.2"/>
    <row r="257" s="74" customFormat="1" x14ac:dyDescent="0.2"/>
    <row r="258" s="74" customFormat="1" x14ac:dyDescent="0.2"/>
    <row r="259" s="74" customFormat="1" x14ac:dyDescent="0.2"/>
    <row r="260" s="74" customFormat="1" x14ac:dyDescent="0.2"/>
    <row r="261" s="74" customFormat="1" x14ac:dyDescent="0.2"/>
    <row r="262" s="74" customFormat="1" x14ac:dyDescent="0.2"/>
    <row r="263" s="74" customFormat="1" x14ac:dyDescent="0.2"/>
    <row r="264" s="74" customFormat="1" x14ac:dyDescent="0.2"/>
    <row r="265" s="74" customFormat="1" x14ac:dyDescent="0.2"/>
    <row r="266" s="74" customFormat="1" x14ac:dyDescent="0.2"/>
    <row r="267" s="74" customFormat="1" x14ac:dyDescent="0.2"/>
    <row r="268" s="74" customFormat="1" x14ac:dyDescent="0.2"/>
    <row r="269" s="74" customFormat="1" x14ac:dyDescent="0.2"/>
    <row r="270" s="74" customFormat="1" x14ac:dyDescent="0.2"/>
    <row r="271" s="74" customFormat="1" x14ac:dyDescent="0.2"/>
    <row r="272" s="74" customFormat="1" x14ac:dyDescent="0.2"/>
    <row r="273" s="74" customFormat="1" x14ac:dyDescent="0.2"/>
    <row r="274" s="74" customFormat="1" x14ac:dyDescent="0.2"/>
    <row r="275" s="74" customFormat="1" x14ac:dyDescent="0.2"/>
    <row r="276" s="74" customFormat="1" x14ac:dyDescent="0.2"/>
    <row r="277" s="74" customFormat="1" x14ac:dyDescent="0.2"/>
    <row r="278" s="74" customFormat="1" x14ac:dyDescent="0.2"/>
    <row r="279" s="74" customFormat="1" x14ac:dyDescent="0.2"/>
    <row r="280" s="74" customFormat="1" x14ac:dyDescent="0.2"/>
    <row r="281" s="74" customFormat="1" x14ac:dyDescent="0.2"/>
    <row r="282" s="74" customFormat="1" x14ac:dyDescent="0.2"/>
    <row r="283" s="74" customFormat="1" x14ac:dyDescent="0.2"/>
    <row r="284" s="74" customFormat="1" x14ac:dyDescent="0.2"/>
    <row r="285" s="74" customFormat="1" x14ac:dyDescent="0.2"/>
    <row r="286" s="74" customFormat="1" x14ac:dyDescent="0.2"/>
    <row r="287" s="74" customFormat="1" x14ac:dyDescent="0.2"/>
    <row r="288" s="74" customFormat="1" x14ac:dyDescent="0.2"/>
    <row r="289" s="74" customFormat="1" x14ac:dyDescent="0.2"/>
    <row r="290" s="74" customFormat="1" x14ac:dyDescent="0.2"/>
    <row r="291" s="74" customFormat="1" x14ac:dyDescent="0.2"/>
    <row r="292" s="74" customFormat="1" x14ac:dyDescent="0.2"/>
    <row r="293" s="74" customFormat="1" x14ac:dyDescent="0.2"/>
    <row r="294" s="74" customFormat="1" x14ac:dyDescent="0.2"/>
    <row r="295" s="74" customFormat="1" x14ac:dyDescent="0.2"/>
    <row r="296" s="74" customFormat="1" x14ac:dyDescent="0.2"/>
    <row r="297" s="74" customFormat="1" x14ac:dyDescent="0.2"/>
    <row r="298" s="74" customFormat="1" x14ac:dyDescent="0.2"/>
    <row r="299" s="74" customFormat="1" x14ac:dyDescent="0.2"/>
    <row r="300" s="74" customFormat="1" x14ac:dyDescent="0.2"/>
    <row r="301" s="74" customFormat="1" x14ac:dyDescent="0.2"/>
    <row r="302" s="74" customFormat="1" x14ac:dyDescent="0.2"/>
    <row r="303" s="74" customFormat="1" x14ac:dyDescent="0.2"/>
    <row r="304" s="74" customFormat="1" x14ac:dyDescent="0.2"/>
    <row r="305" s="74" customFormat="1" x14ac:dyDescent="0.2"/>
    <row r="306" s="74" customFormat="1" x14ac:dyDescent="0.2"/>
    <row r="307" s="74" customFormat="1" x14ac:dyDescent="0.2"/>
    <row r="308" s="74" customFormat="1" x14ac:dyDescent="0.2"/>
    <row r="309" s="74" customFormat="1" x14ac:dyDescent="0.2"/>
    <row r="310" s="74" customFormat="1" x14ac:dyDescent="0.2"/>
    <row r="311" s="74" customFormat="1" x14ac:dyDescent="0.2"/>
    <row r="312" s="74" customFormat="1" x14ac:dyDescent="0.2"/>
    <row r="313" s="74" customFormat="1" x14ac:dyDescent="0.2"/>
    <row r="314" s="74" customFormat="1" x14ac:dyDescent="0.2"/>
    <row r="315" s="74" customFormat="1" x14ac:dyDescent="0.2"/>
    <row r="316" s="74" customFormat="1" x14ac:dyDescent="0.2"/>
    <row r="317" s="74" customFormat="1" x14ac:dyDescent="0.2"/>
    <row r="318" s="74" customFormat="1" x14ac:dyDescent="0.2"/>
    <row r="319" s="74" customFormat="1" x14ac:dyDescent="0.2"/>
    <row r="320" s="74" customFormat="1" x14ac:dyDescent="0.2"/>
    <row r="321" s="74" customFormat="1" x14ac:dyDescent="0.2"/>
    <row r="322" s="74" customFormat="1" x14ac:dyDescent="0.2"/>
    <row r="323" s="74" customFormat="1" x14ac:dyDescent="0.2"/>
    <row r="324" s="74" customFormat="1" x14ac:dyDescent="0.2"/>
    <row r="325" s="74" customFormat="1" x14ac:dyDescent="0.2"/>
    <row r="326" s="74" customFormat="1" x14ac:dyDescent="0.2"/>
    <row r="327" s="74" customFormat="1" x14ac:dyDescent="0.2"/>
    <row r="328" s="74" customFormat="1" x14ac:dyDescent="0.2"/>
    <row r="329" s="74" customFormat="1" x14ac:dyDescent="0.2"/>
    <row r="330" s="74" customFormat="1" x14ac:dyDescent="0.2"/>
    <row r="331" s="74" customFormat="1" x14ac:dyDescent="0.2"/>
    <row r="332" s="74" customFormat="1" x14ac:dyDescent="0.2"/>
    <row r="333" s="74" customFormat="1" x14ac:dyDescent="0.2"/>
    <row r="334" s="74" customFormat="1" x14ac:dyDescent="0.2"/>
    <row r="335" s="74" customFormat="1" x14ac:dyDescent="0.2"/>
    <row r="336" s="74" customFormat="1" x14ac:dyDescent="0.2"/>
    <row r="337" s="74" customFormat="1" x14ac:dyDescent="0.2"/>
    <row r="338" s="74" customFormat="1" x14ac:dyDescent="0.2"/>
    <row r="339" s="74" customFormat="1" x14ac:dyDescent="0.2"/>
    <row r="340" s="74" customFormat="1" x14ac:dyDescent="0.2"/>
    <row r="341" s="74" customFormat="1" x14ac:dyDescent="0.2"/>
    <row r="342" s="74" customFormat="1" x14ac:dyDescent="0.2"/>
    <row r="343" s="74" customFormat="1" x14ac:dyDescent="0.2"/>
    <row r="344" s="74" customFormat="1" x14ac:dyDescent="0.2"/>
    <row r="345" s="74" customFormat="1" x14ac:dyDescent="0.2"/>
    <row r="346" s="74" customFormat="1" x14ac:dyDescent="0.2"/>
    <row r="347" s="74" customFormat="1" x14ac:dyDescent="0.2"/>
    <row r="348" s="74" customFormat="1" x14ac:dyDescent="0.2"/>
    <row r="349" s="74" customFormat="1" x14ac:dyDescent="0.2"/>
    <row r="350" s="74" customFormat="1" x14ac:dyDescent="0.2"/>
    <row r="351" s="74" customFormat="1" x14ac:dyDescent="0.2"/>
    <row r="352" s="74" customFormat="1" x14ac:dyDescent="0.2"/>
    <row r="353" s="74" customFormat="1" x14ac:dyDescent="0.2"/>
    <row r="354" s="74" customFormat="1" x14ac:dyDescent="0.2"/>
    <row r="355" s="74" customFormat="1" x14ac:dyDescent="0.2"/>
    <row r="356" s="74" customFormat="1" x14ac:dyDescent="0.2"/>
    <row r="357" s="74" customFormat="1" x14ac:dyDescent="0.2"/>
    <row r="358" s="74" customFormat="1" x14ac:dyDescent="0.2"/>
    <row r="359" s="74" customFormat="1" x14ac:dyDescent="0.2"/>
    <row r="360" s="74" customFormat="1" x14ac:dyDescent="0.2"/>
    <row r="361" s="74" customFormat="1" x14ac:dyDescent="0.2"/>
    <row r="362" s="74" customFormat="1" x14ac:dyDescent="0.2"/>
    <row r="363" s="74" customFormat="1" x14ac:dyDescent="0.2"/>
    <row r="364" s="74" customFormat="1" x14ac:dyDescent="0.2"/>
    <row r="365" s="74" customFormat="1" x14ac:dyDescent="0.2"/>
    <row r="366" s="74" customFormat="1" x14ac:dyDescent="0.2"/>
    <row r="367" s="74" customFormat="1" x14ac:dyDescent="0.2"/>
    <row r="368" s="74" customFormat="1" x14ac:dyDescent="0.2"/>
    <row r="369" s="74" customFormat="1" x14ac:dyDescent="0.2"/>
    <row r="370" s="74" customFormat="1" x14ac:dyDescent="0.2"/>
    <row r="371" s="74" customFormat="1" x14ac:dyDescent="0.2"/>
    <row r="372" s="74" customFormat="1" x14ac:dyDescent="0.2"/>
    <row r="373" s="74" customFormat="1" x14ac:dyDescent="0.2"/>
    <row r="374" s="74" customFormat="1" x14ac:dyDescent="0.2"/>
    <row r="375" s="74" customFormat="1" x14ac:dyDescent="0.2"/>
    <row r="376" s="74" customFormat="1" x14ac:dyDescent="0.2"/>
    <row r="377" s="74" customFormat="1" x14ac:dyDescent="0.2"/>
    <row r="378" s="74" customFormat="1" x14ac:dyDescent="0.2"/>
    <row r="379" s="74" customFormat="1" x14ac:dyDescent="0.2"/>
    <row r="380" s="74" customFormat="1" x14ac:dyDescent="0.2"/>
    <row r="381" s="74" customFormat="1" x14ac:dyDescent="0.2"/>
    <row r="382" s="74" customFormat="1" x14ac:dyDescent="0.2"/>
    <row r="383" s="74" customFormat="1" x14ac:dyDescent="0.2"/>
    <row r="384" s="74" customFormat="1" x14ac:dyDescent="0.2"/>
    <row r="385" s="74" customFormat="1" x14ac:dyDescent="0.2"/>
    <row r="386" s="74" customFormat="1" x14ac:dyDescent="0.2"/>
    <row r="387" s="74" customFormat="1" x14ac:dyDescent="0.2"/>
    <row r="388" s="74" customFormat="1" x14ac:dyDescent="0.2"/>
    <row r="389" s="74" customFormat="1" x14ac:dyDescent="0.2"/>
    <row r="390" s="74" customFormat="1" x14ac:dyDescent="0.2"/>
    <row r="391" s="74" customFormat="1" x14ac:dyDescent="0.2"/>
    <row r="392" s="74" customFormat="1" x14ac:dyDescent="0.2"/>
    <row r="393" s="74" customFormat="1" x14ac:dyDescent="0.2"/>
    <row r="394" s="74" customFormat="1" x14ac:dyDescent="0.2"/>
    <row r="395" s="74" customFormat="1" x14ac:dyDescent="0.2"/>
    <row r="396" s="74" customFormat="1" x14ac:dyDescent="0.2"/>
    <row r="397" s="74" customFormat="1" x14ac:dyDescent="0.2"/>
    <row r="398" s="74" customFormat="1" x14ac:dyDescent="0.2"/>
    <row r="399" s="74" customFormat="1" x14ac:dyDescent="0.2"/>
    <row r="400" s="74" customFormat="1" x14ac:dyDescent="0.2"/>
    <row r="401" s="74" customFormat="1" x14ac:dyDescent="0.2"/>
    <row r="402" s="74" customFormat="1" x14ac:dyDescent="0.2"/>
    <row r="403" s="74" customFormat="1" x14ac:dyDescent="0.2"/>
    <row r="404" s="74" customFormat="1" x14ac:dyDescent="0.2"/>
    <row r="405" s="74" customFormat="1" x14ac:dyDescent="0.2"/>
    <row r="406" s="74" customFormat="1" x14ac:dyDescent="0.2"/>
    <row r="407" s="74" customFormat="1" x14ac:dyDescent="0.2"/>
    <row r="408" s="74" customFormat="1" x14ac:dyDescent="0.2"/>
    <row r="409" s="74" customFormat="1" x14ac:dyDescent="0.2"/>
    <row r="410" s="74" customFormat="1" x14ac:dyDescent="0.2"/>
    <row r="411" s="74" customFormat="1" x14ac:dyDescent="0.2"/>
    <row r="412" s="74" customFormat="1" x14ac:dyDescent="0.2"/>
    <row r="413" s="74" customFormat="1" x14ac:dyDescent="0.2"/>
    <row r="414" s="74" customFormat="1" x14ac:dyDescent="0.2"/>
    <row r="415" s="74" customFormat="1" x14ac:dyDescent="0.2"/>
    <row r="416" s="74" customFormat="1" x14ac:dyDescent="0.2"/>
    <row r="417" s="74" customFormat="1" x14ac:dyDescent="0.2"/>
    <row r="418" s="74" customFormat="1" x14ac:dyDescent="0.2"/>
    <row r="419" s="74" customFormat="1" x14ac:dyDescent="0.2"/>
    <row r="420" s="74" customFormat="1" x14ac:dyDescent="0.2"/>
    <row r="421" s="74" customFormat="1" x14ac:dyDescent="0.2"/>
    <row r="422" s="74" customFormat="1" x14ac:dyDescent="0.2"/>
    <row r="423" s="74" customFormat="1" x14ac:dyDescent="0.2"/>
    <row r="424" s="74" customFormat="1" x14ac:dyDescent="0.2"/>
    <row r="425" s="74" customFormat="1" x14ac:dyDescent="0.2"/>
    <row r="426" s="74" customFormat="1" x14ac:dyDescent="0.2"/>
    <row r="427" s="74" customFormat="1" x14ac:dyDescent="0.2"/>
    <row r="428" s="74" customFormat="1" x14ac:dyDescent="0.2"/>
    <row r="429" s="74" customFormat="1" x14ac:dyDescent="0.2"/>
    <row r="430" s="74" customFormat="1" x14ac:dyDescent="0.2"/>
    <row r="431" s="74" customFormat="1" x14ac:dyDescent="0.2"/>
    <row r="432" s="74" customFormat="1" x14ac:dyDescent="0.2"/>
    <row r="433" s="74" customFormat="1" x14ac:dyDescent="0.2"/>
    <row r="434" s="74" customFormat="1" x14ac:dyDescent="0.2"/>
    <row r="435" s="74" customFormat="1" x14ac:dyDescent="0.2"/>
    <row r="436" s="74" customFormat="1" x14ac:dyDescent="0.2"/>
    <row r="437" s="74" customFormat="1" x14ac:dyDescent="0.2"/>
    <row r="438" s="74" customFormat="1" x14ac:dyDescent="0.2"/>
    <row r="439" s="74" customFormat="1" x14ac:dyDescent="0.2"/>
    <row r="440" s="74" customFormat="1" x14ac:dyDescent="0.2"/>
    <row r="441" s="74" customFormat="1" x14ac:dyDescent="0.2"/>
    <row r="442" s="74" customFormat="1" x14ac:dyDescent="0.2"/>
    <row r="443" s="74" customFormat="1" x14ac:dyDescent="0.2"/>
    <row r="444" s="74" customFormat="1" x14ac:dyDescent="0.2"/>
    <row r="445" s="74" customFormat="1" x14ac:dyDescent="0.2"/>
    <row r="446" s="74" customFormat="1" x14ac:dyDescent="0.2"/>
    <row r="447" s="74" customFormat="1" x14ac:dyDescent="0.2"/>
    <row r="448" s="74" customFormat="1" x14ac:dyDescent="0.2"/>
    <row r="449" s="74" customFormat="1" x14ac:dyDescent="0.2"/>
    <row r="450" s="74" customFormat="1" x14ac:dyDescent="0.2"/>
    <row r="451" s="74" customFormat="1" x14ac:dyDescent="0.2"/>
    <row r="452" s="74" customFormat="1" x14ac:dyDescent="0.2"/>
    <row r="453" s="74" customFormat="1" x14ac:dyDescent="0.2"/>
    <row r="454" s="74" customFormat="1" x14ac:dyDescent="0.2"/>
    <row r="455" s="74" customFormat="1" x14ac:dyDescent="0.2"/>
    <row r="456" s="74" customFormat="1" x14ac:dyDescent="0.2"/>
    <row r="457" s="74" customFormat="1" x14ac:dyDescent="0.2"/>
    <row r="458" s="74" customFormat="1" x14ac:dyDescent="0.2"/>
    <row r="459" s="74" customFormat="1" x14ac:dyDescent="0.2"/>
    <row r="460" s="74" customFormat="1" x14ac:dyDescent="0.2"/>
    <row r="461" s="74" customFormat="1" x14ac:dyDescent="0.2"/>
    <row r="462" s="74" customFormat="1" x14ac:dyDescent="0.2"/>
    <row r="463" s="74" customFormat="1" x14ac:dyDescent="0.2"/>
    <row r="464" s="74" customFormat="1" x14ac:dyDescent="0.2"/>
    <row r="465" s="74" customFormat="1" x14ac:dyDescent="0.2"/>
    <row r="466" s="74" customFormat="1" x14ac:dyDescent="0.2"/>
    <row r="467" s="74" customFormat="1" x14ac:dyDescent="0.2"/>
    <row r="468" s="74" customFormat="1" x14ac:dyDescent="0.2"/>
    <row r="469" s="74" customFormat="1" x14ac:dyDescent="0.2"/>
    <row r="470" s="74" customFormat="1" x14ac:dyDescent="0.2"/>
    <row r="471" s="74" customFormat="1" x14ac:dyDescent="0.2"/>
    <row r="472" s="74" customFormat="1" x14ac:dyDescent="0.2"/>
    <row r="473" s="74" customFormat="1" x14ac:dyDescent="0.2"/>
    <row r="474" s="74" customFormat="1" x14ac:dyDescent="0.2"/>
    <row r="475" s="74" customFormat="1" x14ac:dyDescent="0.2"/>
    <row r="476" s="74" customFormat="1" x14ac:dyDescent="0.2"/>
    <row r="477" s="74" customFormat="1" x14ac:dyDescent="0.2"/>
    <row r="478" s="74" customFormat="1" x14ac:dyDescent="0.2"/>
    <row r="479" s="74" customFormat="1" x14ac:dyDescent="0.2"/>
    <row r="480" s="74" customFormat="1" x14ac:dyDescent="0.2"/>
    <row r="481" s="74" customFormat="1" x14ac:dyDescent="0.2"/>
    <row r="482" s="74" customFormat="1" x14ac:dyDescent="0.2"/>
    <row r="483" s="74" customFormat="1" x14ac:dyDescent="0.2"/>
    <row r="484" s="74" customFormat="1" x14ac:dyDescent="0.2"/>
    <row r="485" s="74" customFormat="1" x14ac:dyDescent="0.2"/>
    <row r="486" s="74" customFormat="1" x14ac:dyDescent="0.2"/>
    <row r="487" s="74" customFormat="1" x14ac:dyDescent="0.2"/>
    <row r="488" s="74" customFormat="1" x14ac:dyDescent="0.2"/>
    <row r="489" s="74" customFormat="1" x14ac:dyDescent="0.2"/>
    <row r="490" s="74" customFormat="1" x14ac:dyDescent="0.2"/>
    <row r="491" s="74" customFormat="1" x14ac:dyDescent="0.2"/>
    <row r="492" s="74" customFormat="1" x14ac:dyDescent="0.2"/>
    <row r="493" s="74" customFormat="1" x14ac:dyDescent="0.2"/>
    <row r="494" s="74" customFormat="1" x14ac:dyDescent="0.2"/>
    <row r="495" s="74" customFormat="1" x14ac:dyDescent="0.2"/>
    <row r="496" s="74" customFormat="1" x14ac:dyDescent="0.2"/>
    <row r="497" s="74" customFormat="1" x14ac:dyDescent="0.2"/>
    <row r="498" s="74" customFormat="1" x14ac:dyDescent="0.2"/>
    <row r="499" s="74" customFormat="1" x14ac:dyDescent="0.2"/>
    <row r="500" s="74" customFormat="1" x14ac:dyDescent="0.2"/>
    <row r="501" s="74" customFormat="1" x14ac:dyDescent="0.2"/>
    <row r="502" s="74" customFormat="1" x14ac:dyDescent="0.2"/>
    <row r="503" s="74" customFormat="1" x14ac:dyDescent="0.2"/>
    <row r="504" s="74" customFormat="1" x14ac:dyDescent="0.2"/>
    <row r="505" s="74" customFormat="1" x14ac:dyDescent="0.2"/>
    <row r="506" s="74" customFormat="1" x14ac:dyDescent="0.2"/>
    <row r="507" s="74" customFormat="1" x14ac:dyDescent="0.2"/>
    <row r="508" s="74" customFormat="1" x14ac:dyDescent="0.2"/>
    <row r="509" s="74" customFormat="1" x14ac:dyDescent="0.2"/>
    <row r="510" s="74" customFormat="1" x14ac:dyDescent="0.2"/>
    <row r="511" s="74" customFormat="1" x14ac:dyDescent="0.2"/>
    <row r="512" s="74" customFormat="1" x14ac:dyDescent="0.2"/>
    <row r="513" s="74" customFormat="1" x14ac:dyDescent="0.2"/>
    <row r="514" s="74" customFormat="1" x14ac:dyDescent="0.2"/>
    <row r="515" s="74" customFormat="1" x14ac:dyDescent="0.2"/>
    <row r="516" s="74" customFormat="1" x14ac:dyDescent="0.2"/>
    <row r="517" s="74" customFormat="1" x14ac:dyDescent="0.2"/>
    <row r="518" s="74" customFormat="1" x14ac:dyDescent="0.2"/>
    <row r="519" s="74" customFormat="1" x14ac:dyDescent="0.2"/>
    <row r="520" s="74" customFormat="1" x14ac:dyDescent="0.2"/>
    <row r="521" s="74" customFormat="1" x14ac:dyDescent="0.2"/>
    <row r="522" s="74" customFormat="1" x14ac:dyDescent="0.2"/>
    <row r="523" s="74" customFormat="1" x14ac:dyDescent="0.2"/>
    <row r="524" s="74" customFormat="1" x14ac:dyDescent="0.2"/>
    <row r="525" s="74" customFormat="1" x14ac:dyDescent="0.2"/>
    <row r="526" s="74" customFormat="1" x14ac:dyDescent="0.2"/>
    <row r="527" s="74" customFormat="1" x14ac:dyDescent="0.2"/>
    <row r="528" s="74" customFormat="1" x14ac:dyDescent="0.2"/>
    <row r="529" spans="43:120" s="74" customFormat="1" x14ac:dyDescent="0.2"/>
    <row r="530" spans="43:120" s="74" customFormat="1" x14ac:dyDescent="0.2"/>
    <row r="531" spans="43:120" s="74" customFormat="1" x14ac:dyDescent="0.2"/>
    <row r="532" spans="43:120" s="74" customFormat="1" x14ac:dyDescent="0.2"/>
    <row r="533" spans="43:120" s="74" customFormat="1" x14ac:dyDescent="0.2"/>
    <row r="534" spans="43:120" s="74" customFormat="1" x14ac:dyDescent="0.2"/>
    <row r="535" spans="43:120" s="17" customFormat="1" x14ac:dyDescent="0.2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x14ac:dyDescent="0.2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x14ac:dyDescent="0.2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x14ac:dyDescent="0.2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x14ac:dyDescent="0.2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x14ac:dyDescent="0.2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x14ac:dyDescent="0.2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x14ac:dyDescent="0.2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x14ac:dyDescent="0.2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x14ac:dyDescent="0.2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x14ac:dyDescent="0.2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x14ac:dyDescent="0.2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x14ac:dyDescent="0.2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x14ac:dyDescent="0.2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x14ac:dyDescent="0.2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x14ac:dyDescent="0.2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x14ac:dyDescent="0.2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x14ac:dyDescent="0.2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x14ac:dyDescent="0.2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x14ac:dyDescent="0.2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x14ac:dyDescent="0.2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x14ac:dyDescent="0.2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x14ac:dyDescent="0.2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x14ac:dyDescent="0.2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x14ac:dyDescent="0.2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x14ac:dyDescent="0.2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x14ac:dyDescent="0.2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x14ac:dyDescent="0.2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x14ac:dyDescent="0.2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x14ac:dyDescent="0.2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x14ac:dyDescent="0.2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x14ac:dyDescent="0.2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x14ac:dyDescent="0.2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x14ac:dyDescent="0.2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x14ac:dyDescent="0.2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x14ac:dyDescent="0.2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x14ac:dyDescent="0.2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x14ac:dyDescent="0.2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x14ac:dyDescent="0.2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x14ac:dyDescent="0.2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x14ac:dyDescent="0.2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x14ac:dyDescent="0.2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x14ac:dyDescent="0.2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x14ac:dyDescent="0.2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x14ac:dyDescent="0.2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x14ac:dyDescent="0.2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x14ac:dyDescent="0.2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x14ac:dyDescent="0.2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x14ac:dyDescent="0.2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x14ac:dyDescent="0.2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x14ac:dyDescent="0.2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x14ac:dyDescent="0.2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x14ac:dyDescent="0.2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x14ac:dyDescent="0.2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x14ac:dyDescent="0.2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x14ac:dyDescent="0.2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x14ac:dyDescent="0.2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x14ac:dyDescent="0.2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x14ac:dyDescent="0.2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x14ac:dyDescent="0.2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x14ac:dyDescent="0.2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x14ac:dyDescent="0.2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x14ac:dyDescent="0.2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x14ac:dyDescent="0.2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x14ac:dyDescent="0.2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x14ac:dyDescent="0.2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x14ac:dyDescent="0.2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x14ac:dyDescent="0.2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x14ac:dyDescent="0.2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x14ac:dyDescent="0.2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x14ac:dyDescent="0.2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x14ac:dyDescent="0.2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x14ac:dyDescent="0.2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x14ac:dyDescent="0.2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x14ac:dyDescent="0.2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x14ac:dyDescent="0.2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x14ac:dyDescent="0.2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x14ac:dyDescent="0.2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x14ac:dyDescent="0.2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x14ac:dyDescent="0.2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x14ac:dyDescent="0.2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x14ac:dyDescent="0.2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x14ac:dyDescent="0.2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x14ac:dyDescent="0.2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x14ac:dyDescent="0.2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x14ac:dyDescent="0.2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x14ac:dyDescent="0.2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x14ac:dyDescent="0.2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x14ac:dyDescent="0.2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x14ac:dyDescent="0.2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x14ac:dyDescent="0.2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x14ac:dyDescent="0.2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x14ac:dyDescent="0.2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x14ac:dyDescent="0.2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x14ac:dyDescent="0.2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x14ac:dyDescent="0.2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x14ac:dyDescent="0.2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x14ac:dyDescent="0.2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x14ac:dyDescent="0.2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x14ac:dyDescent="0.2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x14ac:dyDescent="0.2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x14ac:dyDescent="0.2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x14ac:dyDescent="0.2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x14ac:dyDescent="0.2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x14ac:dyDescent="0.2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x14ac:dyDescent="0.2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x14ac:dyDescent="0.2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x14ac:dyDescent="0.2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x14ac:dyDescent="0.2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x14ac:dyDescent="0.2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x14ac:dyDescent="0.2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x14ac:dyDescent="0.2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x14ac:dyDescent="0.2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x14ac:dyDescent="0.2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x14ac:dyDescent="0.2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x14ac:dyDescent="0.2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x14ac:dyDescent="0.2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x14ac:dyDescent="0.2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x14ac:dyDescent="0.2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x14ac:dyDescent="0.2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x14ac:dyDescent="0.2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x14ac:dyDescent="0.2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x14ac:dyDescent="0.2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x14ac:dyDescent="0.2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x14ac:dyDescent="0.2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x14ac:dyDescent="0.2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x14ac:dyDescent="0.2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x14ac:dyDescent="0.2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x14ac:dyDescent="0.2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x14ac:dyDescent="0.2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x14ac:dyDescent="0.2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x14ac:dyDescent="0.2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x14ac:dyDescent="0.2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x14ac:dyDescent="0.2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x14ac:dyDescent="0.2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x14ac:dyDescent="0.2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x14ac:dyDescent="0.2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x14ac:dyDescent="0.2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x14ac:dyDescent="0.2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x14ac:dyDescent="0.2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x14ac:dyDescent="0.2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x14ac:dyDescent="0.2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x14ac:dyDescent="0.2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x14ac:dyDescent="0.2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x14ac:dyDescent="0.2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x14ac:dyDescent="0.2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x14ac:dyDescent="0.2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x14ac:dyDescent="0.2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x14ac:dyDescent="0.2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x14ac:dyDescent="0.2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x14ac:dyDescent="0.2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x14ac:dyDescent="0.2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x14ac:dyDescent="0.2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x14ac:dyDescent="0.2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x14ac:dyDescent="0.2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x14ac:dyDescent="0.2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x14ac:dyDescent="0.2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x14ac:dyDescent="0.2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x14ac:dyDescent="0.2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x14ac:dyDescent="0.2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x14ac:dyDescent="0.2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x14ac:dyDescent="0.2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x14ac:dyDescent="0.2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x14ac:dyDescent="0.2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x14ac:dyDescent="0.2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x14ac:dyDescent="0.2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x14ac:dyDescent="0.2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x14ac:dyDescent="0.2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x14ac:dyDescent="0.2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x14ac:dyDescent="0.2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x14ac:dyDescent="0.2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x14ac:dyDescent="0.2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x14ac:dyDescent="0.2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x14ac:dyDescent="0.2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x14ac:dyDescent="0.2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x14ac:dyDescent="0.2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x14ac:dyDescent="0.2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x14ac:dyDescent="0.2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x14ac:dyDescent="0.2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x14ac:dyDescent="0.2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x14ac:dyDescent="0.2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x14ac:dyDescent="0.2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x14ac:dyDescent="0.2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x14ac:dyDescent="0.2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x14ac:dyDescent="0.2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x14ac:dyDescent="0.2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x14ac:dyDescent="0.2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x14ac:dyDescent="0.2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x14ac:dyDescent="0.2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x14ac:dyDescent="0.2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x14ac:dyDescent="0.2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x14ac:dyDescent="0.2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x14ac:dyDescent="0.2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x14ac:dyDescent="0.2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x14ac:dyDescent="0.2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x14ac:dyDescent="0.2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x14ac:dyDescent="0.2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x14ac:dyDescent="0.2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x14ac:dyDescent="0.2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x14ac:dyDescent="0.2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x14ac:dyDescent="0.2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x14ac:dyDescent="0.2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x14ac:dyDescent="0.2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x14ac:dyDescent="0.2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x14ac:dyDescent="0.2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x14ac:dyDescent="0.2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x14ac:dyDescent="0.2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x14ac:dyDescent="0.2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x14ac:dyDescent="0.2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x14ac:dyDescent="0.2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x14ac:dyDescent="0.2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x14ac:dyDescent="0.2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x14ac:dyDescent="0.2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x14ac:dyDescent="0.2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x14ac:dyDescent="0.2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x14ac:dyDescent="0.2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x14ac:dyDescent="0.2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x14ac:dyDescent="0.2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x14ac:dyDescent="0.2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x14ac:dyDescent="0.2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x14ac:dyDescent="0.2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x14ac:dyDescent="0.2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x14ac:dyDescent="0.2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x14ac:dyDescent="0.2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x14ac:dyDescent="0.2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x14ac:dyDescent="0.2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x14ac:dyDescent="0.2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x14ac:dyDescent="0.2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x14ac:dyDescent="0.2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x14ac:dyDescent="0.2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x14ac:dyDescent="0.2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x14ac:dyDescent="0.2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x14ac:dyDescent="0.2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x14ac:dyDescent="0.2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x14ac:dyDescent="0.2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x14ac:dyDescent="0.2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x14ac:dyDescent="0.2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x14ac:dyDescent="0.2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x14ac:dyDescent="0.2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x14ac:dyDescent="0.2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x14ac:dyDescent="0.2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x14ac:dyDescent="0.2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x14ac:dyDescent="0.2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x14ac:dyDescent="0.2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x14ac:dyDescent="0.2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x14ac:dyDescent="0.2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x14ac:dyDescent="0.2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x14ac:dyDescent="0.2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x14ac:dyDescent="0.2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x14ac:dyDescent="0.2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x14ac:dyDescent="0.2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x14ac:dyDescent="0.2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x14ac:dyDescent="0.2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x14ac:dyDescent="0.2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x14ac:dyDescent="0.2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x14ac:dyDescent="0.2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x14ac:dyDescent="0.2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x14ac:dyDescent="0.2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x14ac:dyDescent="0.2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x14ac:dyDescent="0.2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x14ac:dyDescent="0.2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x14ac:dyDescent="0.2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x14ac:dyDescent="0.2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x14ac:dyDescent="0.2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x14ac:dyDescent="0.2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x14ac:dyDescent="0.2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x14ac:dyDescent="0.2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x14ac:dyDescent="0.2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x14ac:dyDescent="0.2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x14ac:dyDescent="0.2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x14ac:dyDescent="0.2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x14ac:dyDescent="0.2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x14ac:dyDescent="0.2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x14ac:dyDescent="0.2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x14ac:dyDescent="0.2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x14ac:dyDescent="0.2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x14ac:dyDescent="0.2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x14ac:dyDescent="0.2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x14ac:dyDescent="0.2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x14ac:dyDescent="0.2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x14ac:dyDescent="0.2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x14ac:dyDescent="0.2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x14ac:dyDescent="0.2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x14ac:dyDescent="0.2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x14ac:dyDescent="0.2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x14ac:dyDescent="0.2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x14ac:dyDescent="0.2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x14ac:dyDescent="0.2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x14ac:dyDescent="0.2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x14ac:dyDescent="0.2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x14ac:dyDescent="0.2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x14ac:dyDescent="0.2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x14ac:dyDescent="0.2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x14ac:dyDescent="0.2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x14ac:dyDescent="0.2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x14ac:dyDescent="0.2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x14ac:dyDescent="0.2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x14ac:dyDescent="0.2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x14ac:dyDescent="0.2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x14ac:dyDescent="0.2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x14ac:dyDescent="0.2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x14ac:dyDescent="0.2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x14ac:dyDescent="0.2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x14ac:dyDescent="0.2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x14ac:dyDescent="0.2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x14ac:dyDescent="0.2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x14ac:dyDescent="0.2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x14ac:dyDescent="0.2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x14ac:dyDescent="0.2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x14ac:dyDescent="0.2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x14ac:dyDescent="0.2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x14ac:dyDescent="0.2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x14ac:dyDescent="0.2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x14ac:dyDescent="0.2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x14ac:dyDescent="0.2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x14ac:dyDescent="0.2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x14ac:dyDescent="0.2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x14ac:dyDescent="0.2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x14ac:dyDescent="0.2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x14ac:dyDescent="0.2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x14ac:dyDescent="0.2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x14ac:dyDescent="0.2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x14ac:dyDescent="0.2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x14ac:dyDescent="0.2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x14ac:dyDescent="0.2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x14ac:dyDescent="0.2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x14ac:dyDescent="0.2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x14ac:dyDescent="0.2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x14ac:dyDescent="0.2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x14ac:dyDescent="0.2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x14ac:dyDescent="0.2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x14ac:dyDescent="0.2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x14ac:dyDescent="0.2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x14ac:dyDescent="0.2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x14ac:dyDescent="0.2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x14ac:dyDescent="0.2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x14ac:dyDescent="0.2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x14ac:dyDescent="0.2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x14ac:dyDescent="0.2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x14ac:dyDescent="0.2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x14ac:dyDescent="0.2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x14ac:dyDescent="0.2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x14ac:dyDescent="0.2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x14ac:dyDescent="0.2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x14ac:dyDescent="0.2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x14ac:dyDescent="0.2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x14ac:dyDescent="0.2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x14ac:dyDescent="0.2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x14ac:dyDescent="0.2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x14ac:dyDescent="0.2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x14ac:dyDescent="0.2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x14ac:dyDescent="0.2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x14ac:dyDescent="0.2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x14ac:dyDescent="0.2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x14ac:dyDescent="0.2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x14ac:dyDescent="0.2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x14ac:dyDescent="0.2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x14ac:dyDescent="0.2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x14ac:dyDescent="0.2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x14ac:dyDescent="0.2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x14ac:dyDescent="0.2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x14ac:dyDescent="0.2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x14ac:dyDescent="0.2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x14ac:dyDescent="0.2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x14ac:dyDescent="0.2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x14ac:dyDescent="0.2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x14ac:dyDescent="0.2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x14ac:dyDescent="0.2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x14ac:dyDescent="0.2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x14ac:dyDescent="0.2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x14ac:dyDescent="0.2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x14ac:dyDescent="0.2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x14ac:dyDescent="0.2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x14ac:dyDescent="0.2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x14ac:dyDescent="0.2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x14ac:dyDescent="0.2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x14ac:dyDescent="0.2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x14ac:dyDescent="0.2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x14ac:dyDescent="0.2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x14ac:dyDescent="0.2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x14ac:dyDescent="0.2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x14ac:dyDescent="0.2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x14ac:dyDescent="0.2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x14ac:dyDescent="0.2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x14ac:dyDescent="0.2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x14ac:dyDescent="0.2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x14ac:dyDescent="0.2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x14ac:dyDescent="0.2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x14ac:dyDescent="0.2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x14ac:dyDescent="0.2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x14ac:dyDescent="0.2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x14ac:dyDescent="0.2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x14ac:dyDescent="0.2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x14ac:dyDescent="0.2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x14ac:dyDescent="0.2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x14ac:dyDescent="0.2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x14ac:dyDescent="0.2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x14ac:dyDescent="0.2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x14ac:dyDescent="0.2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x14ac:dyDescent="0.2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x14ac:dyDescent="0.2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x14ac:dyDescent="0.2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x14ac:dyDescent="0.2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x14ac:dyDescent="0.2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x14ac:dyDescent="0.2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x14ac:dyDescent="0.2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x14ac:dyDescent="0.2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x14ac:dyDescent="0.2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x14ac:dyDescent="0.2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x14ac:dyDescent="0.2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x14ac:dyDescent="0.2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x14ac:dyDescent="0.2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x14ac:dyDescent="0.2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x14ac:dyDescent="0.2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x14ac:dyDescent="0.2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x14ac:dyDescent="0.2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x14ac:dyDescent="0.2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x14ac:dyDescent="0.2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x14ac:dyDescent="0.2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x14ac:dyDescent="0.2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x14ac:dyDescent="0.2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x14ac:dyDescent="0.2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x14ac:dyDescent="0.2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x14ac:dyDescent="0.2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x14ac:dyDescent="0.2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x14ac:dyDescent="0.2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x14ac:dyDescent="0.2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x14ac:dyDescent="0.2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x14ac:dyDescent="0.2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x14ac:dyDescent="0.2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x14ac:dyDescent="0.2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x14ac:dyDescent="0.2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x14ac:dyDescent="0.2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x14ac:dyDescent="0.2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x14ac:dyDescent="0.2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x14ac:dyDescent="0.2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x14ac:dyDescent="0.2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x14ac:dyDescent="0.2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x14ac:dyDescent="0.2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x14ac:dyDescent="0.2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x14ac:dyDescent="0.2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x14ac:dyDescent="0.2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x14ac:dyDescent="0.2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x14ac:dyDescent="0.2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x14ac:dyDescent="0.2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x14ac:dyDescent="0.2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x14ac:dyDescent="0.2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x14ac:dyDescent="0.2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x14ac:dyDescent="0.2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x14ac:dyDescent="0.2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x14ac:dyDescent="0.2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x14ac:dyDescent="0.2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x14ac:dyDescent="0.2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x14ac:dyDescent="0.2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x14ac:dyDescent="0.2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x14ac:dyDescent="0.2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x14ac:dyDescent="0.2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x14ac:dyDescent="0.2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x14ac:dyDescent="0.2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x14ac:dyDescent="0.2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x14ac:dyDescent="0.2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x14ac:dyDescent="0.2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x14ac:dyDescent="0.2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x14ac:dyDescent="0.2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x14ac:dyDescent="0.2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x14ac:dyDescent="0.2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x14ac:dyDescent="0.2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x14ac:dyDescent="0.2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x14ac:dyDescent="0.2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x14ac:dyDescent="0.2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x14ac:dyDescent="0.2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x14ac:dyDescent="0.2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x14ac:dyDescent="0.2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x14ac:dyDescent="0.2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x14ac:dyDescent="0.2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x14ac:dyDescent="0.2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x14ac:dyDescent="0.2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x14ac:dyDescent="0.2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x14ac:dyDescent="0.2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x14ac:dyDescent="0.2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x14ac:dyDescent="0.2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x14ac:dyDescent="0.2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x14ac:dyDescent="0.2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x14ac:dyDescent="0.2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x14ac:dyDescent="0.2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x14ac:dyDescent="0.2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x14ac:dyDescent="0.2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x14ac:dyDescent="0.2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x14ac:dyDescent="0.2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x14ac:dyDescent="0.2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x14ac:dyDescent="0.2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x14ac:dyDescent="0.2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x14ac:dyDescent="0.2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x14ac:dyDescent="0.2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x14ac:dyDescent="0.2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x14ac:dyDescent="0.2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x14ac:dyDescent="0.2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x14ac:dyDescent="0.2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x14ac:dyDescent="0.2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x14ac:dyDescent="0.2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x14ac:dyDescent="0.2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x14ac:dyDescent="0.2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x14ac:dyDescent="0.2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x14ac:dyDescent="0.2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x14ac:dyDescent="0.2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x14ac:dyDescent="0.2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x14ac:dyDescent="0.2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x14ac:dyDescent="0.2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x14ac:dyDescent="0.2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x14ac:dyDescent="0.2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x14ac:dyDescent="0.2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x14ac:dyDescent="0.2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x14ac:dyDescent="0.2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x14ac:dyDescent="0.2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x14ac:dyDescent="0.2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x14ac:dyDescent="0.2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x14ac:dyDescent="0.2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x14ac:dyDescent="0.2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x14ac:dyDescent="0.2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x14ac:dyDescent="0.2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x14ac:dyDescent="0.2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x14ac:dyDescent="0.2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x14ac:dyDescent="0.2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x14ac:dyDescent="0.2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x14ac:dyDescent="0.2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x14ac:dyDescent="0.2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x14ac:dyDescent="0.2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x14ac:dyDescent="0.2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x14ac:dyDescent="0.2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x14ac:dyDescent="0.2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x14ac:dyDescent="0.2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x14ac:dyDescent="0.2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x14ac:dyDescent="0.2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x14ac:dyDescent="0.2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x14ac:dyDescent="0.2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x14ac:dyDescent="0.2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x14ac:dyDescent="0.2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x14ac:dyDescent="0.2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x14ac:dyDescent="0.2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x14ac:dyDescent="0.2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x14ac:dyDescent="0.2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x14ac:dyDescent="0.2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x14ac:dyDescent="0.2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x14ac:dyDescent="0.2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x14ac:dyDescent="0.2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x14ac:dyDescent="0.2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x14ac:dyDescent="0.2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x14ac:dyDescent="0.2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x14ac:dyDescent="0.2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x14ac:dyDescent="0.2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x14ac:dyDescent="0.2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x14ac:dyDescent="0.2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x14ac:dyDescent="0.2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x14ac:dyDescent="0.2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x14ac:dyDescent="0.2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x14ac:dyDescent="0.2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x14ac:dyDescent="0.2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x14ac:dyDescent="0.2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x14ac:dyDescent="0.2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x14ac:dyDescent="0.2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x14ac:dyDescent="0.2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x14ac:dyDescent="0.2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x14ac:dyDescent="0.2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x14ac:dyDescent="0.2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x14ac:dyDescent="0.2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x14ac:dyDescent="0.2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x14ac:dyDescent="0.2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x14ac:dyDescent="0.2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x14ac:dyDescent="0.2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x14ac:dyDescent="0.2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x14ac:dyDescent="0.2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x14ac:dyDescent="0.2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x14ac:dyDescent="0.2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x14ac:dyDescent="0.2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x14ac:dyDescent="0.2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x14ac:dyDescent="0.2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x14ac:dyDescent="0.2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x14ac:dyDescent="0.2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x14ac:dyDescent="0.2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x14ac:dyDescent="0.2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x14ac:dyDescent="0.2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x14ac:dyDescent="0.2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x14ac:dyDescent="0.2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x14ac:dyDescent="0.2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x14ac:dyDescent="0.2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x14ac:dyDescent="0.2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x14ac:dyDescent="0.2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x14ac:dyDescent="0.2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x14ac:dyDescent="0.2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x14ac:dyDescent="0.2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x14ac:dyDescent="0.2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x14ac:dyDescent="0.2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x14ac:dyDescent="0.2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x14ac:dyDescent="0.2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x14ac:dyDescent="0.2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x14ac:dyDescent="0.2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x14ac:dyDescent="0.2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x14ac:dyDescent="0.2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x14ac:dyDescent="0.2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x14ac:dyDescent="0.2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x14ac:dyDescent="0.2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x14ac:dyDescent="0.2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x14ac:dyDescent="0.2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x14ac:dyDescent="0.2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x14ac:dyDescent="0.2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x14ac:dyDescent="0.2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x14ac:dyDescent="0.2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x14ac:dyDescent="0.2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x14ac:dyDescent="0.2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x14ac:dyDescent="0.2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x14ac:dyDescent="0.2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x14ac:dyDescent="0.2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x14ac:dyDescent="0.2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x14ac:dyDescent="0.2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x14ac:dyDescent="0.2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x14ac:dyDescent="0.2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x14ac:dyDescent="0.2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x14ac:dyDescent="0.2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x14ac:dyDescent="0.2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x14ac:dyDescent="0.2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x14ac:dyDescent="0.2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x14ac:dyDescent="0.2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x14ac:dyDescent="0.2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x14ac:dyDescent="0.2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x14ac:dyDescent="0.2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x14ac:dyDescent="0.2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x14ac:dyDescent="0.2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x14ac:dyDescent="0.2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x14ac:dyDescent="0.2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x14ac:dyDescent="0.2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x14ac:dyDescent="0.2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x14ac:dyDescent="0.2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x14ac:dyDescent="0.2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x14ac:dyDescent="0.2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x14ac:dyDescent="0.2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x14ac:dyDescent="0.2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x14ac:dyDescent="0.2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x14ac:dyDescent="0.2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x14ac:dyDescent="0.2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x14ac:dyDescent="0.2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x14ac:dyDescent="0.2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x14ac:dyDescent="0.2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x14ac:dyDescent="0.2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x14ac:dyDescent="0.2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x14ac:dyDescent="0.2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x14ac:dyDescent="0.2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x14ac:dyDescent="0.2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x14ac:dyDescent="0.2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x14ac:dyDescent="0.2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x14ac:dyDescent="0.2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x14ac:dyDescent="0.2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x14ac:dyDescent="0.2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x14ac:dyDescent="0.2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x14ac:dyDescent="0.2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x14ac:dyDescent="0.2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x14ac:dyDescent="0.2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x14ac:dyDescent="0.2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x14ac:dyDescent="0.2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x14ac:dyDescent="0.2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x14ac:dyDescent="0.2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x14ac:dyDescent="0.2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x14ac:dyDescent="0.2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x14ac:dyDescent="0.2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x14ac:dyDescent="0.2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x14ac:dyDescent="0.2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x14ac:dyDescent="0.2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x14ac:dyDescent="0.2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x14ac:dyDescent="0.2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x14ac:dyDescent="0.2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x14ac:dyDescent="0.2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x14ac:dyDescent="0.2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x14ac:dyDescent="0.2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x14ac:dyDescent="0.2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x14ac:dyDescent="0.2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x14ac:dyDescent="0.2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x14ac:dyDescent="0.2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x14ac:dyDescent="0.2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x14ac:dyDescent="0.2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x14ac:dyDescent="0.2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x14ac:dyDescent="0.2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x14ac:dyDescent="0.2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x14ac:dyDescent="0.2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x14ac:dyDescent="0.2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x14ac:dyDescent="0.2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x14ac:dyDescent="0.2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x14ac:dyDescent="0.2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x14ac:dyDescent="0.2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x14ac:dyDescent="0.2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x14ac:dyDescent="0.2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x14ac:dyDescent="0.2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x14ac:dyDescent="0.2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x14ac:dyDescent="0.2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x14ac:dyDescent="0.2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x14ac:dyDescent="0.2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x14ac:dyDescent="0.2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x14ac:dyDescent="0.2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x14ac:dyDescent="0.2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x14ac:dyDescent="0.2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x14ac:dyDescent="0.2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x14ac:dyDescent="0.2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x14ac:dyDescent="0.2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x14ac:dyDescent="0.2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x14ac:dyDescent="0.2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x14ac:dyDescent="0.2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x14ac:dyDescent="0.2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x14ac:dyDescent="0.2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x14ac:dyDescent="0.2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x14ac:dyDescent="0.2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x14ac:dyDescent="0.2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x14ac:dyDescent="0.2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x14ac:dyDescent="0.2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x14ac:dyDescent="0.2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x14ac:dyDescent="0.2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x14ac:dyDescent="0.2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x14ac:dyDescent="0.2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x14ac:dyDescent="0.2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x14ac:dyDescent="0.2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x14ac:dyDescent="0.2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x14ac:dyDescent="0.2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x14ac:dyDescent="0.2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x14ac:dyDescent="0.2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x14ac:dyDescent="0.2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x14ac:dyDescent="0.2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x14ac:dyDescent="0.2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26:B27"/>
    <mergeCell ref="O21:Q21"/>
    <mergeCell ref="S21:U21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6:D16"/>
    <mergeCell ref="A17:D17"/>
    <mergeCell ref="O9:S9"/>
    <mergeCell ref="O10:S10"/>
    <mergeCell ref="O11:S11"/>
    <mergeCell ref="O12:S12"/>
    <mergeCell ref="O15:S15"/>
    <mergeCell ref="O13:S13"/>
    <mergeCell ref="O14:S14"/>
    <mergeCell ref="AM21:AO22"/>
    <mergeCell ref="AE21:AG21"/>
    <mergeCell ref="A15:D15"/>
    <mergeCell ref="A35:B35"/>
    <mergeCell ref="A31:B31"/>
    <mergeCell ref="A32:B32"/>
    <mergeCell ref="A33:B33"/>
    <mergeCell ref="A34:B34"/>
    <mergeCell ref="A28:B28"/>
    <mergeCell ref="A29:B29"/>
    <mergeCell ref="A30:B30"/>
    <mergeCell ref="C26:AO26"/>
    <mergeCell ref="O16:S16"/>
    <mergeCell ref="E16:L16"/>
    <mergeCell ref="E17:G17"/>
    <mergeCell ref="T16:U16"/>
    <mergeCell ref="AB11:AH11"/>
    <mergeCell ref="W21:Y21"/>
    <mergeCell ref="AA21:AC21"/>
    <mergeCell ref="AI21:AK21"/>
    <mergeCell ref="A23:E24"/>
    <mergeCell ref="G21:I21"/>
    <mergeCell ref="K21:M21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  <mergeCell ref="O8:Y8"/>
    <mergeCell ref="T9:U9"/>
    <mergeCell ref="T10:Y10"/>
    <mergeCell ref="T11:Y11"/>
    <mergeCell ref="AI11:AK11"/>
    <mergeCell ref="A14:L14"/>
    <mergeCell ref="T14:U14"/>
    <mergeCell ref="F12:L12"/>
    <mergeCell ref="AI13:AO13"/>
    <mergeCell ref="AD13:AH13"/>
    <mergeCell ref="A12:E12"/>
    <mergeCell ref="T13:U13"/>
    <mergeCell ref="T12:Y12"/>
  </mergeCells>
  <phoneticPr fontId="4" type="noConversion"/>
  <conditionalFormatting sqref="F11:L11">
    <cfRule type="cellIs" dxfId="28" priority="1" stopIfTrue="1" operator="greaterThan">
      <formula>4.6</formula>
    </cfRule>
    <cfRule type="cellIs" dxfId="27" priority="2" stopIfTrue="1" operator="between">
      <formula>3.1</formula>
      <formula>4.5</formula>
    </cfRule>
    <cfRule type="cellIs" priority="3" stopIfTrue="1" operator="lessThan">
      <formula>3</formula>
    </cfRule>
  </conditionalFormatting>
  <conditionalFormatting sqref="AI13:AO13">
    <cfRule type="cellIs" dxfId="26" priority="4" stopIfTrue="1" operator="notEqual">
      <formula>Custom</formula>
    </cfRule>
  </conditionalFormatting>
  <conditionalFormatting sqref="E15:I15">
    <cfRule type="cellIs" dxfId="25" priority="5" stopIfTrue="1" operator="equal">
      <formula>Synthetic</formula>
    </cfRule>
  </conditionalFormatting>
  <conditionalFormatting sqref="G23:I23">
    <cfRule type="cellIs" dxfId="24" priority="6" stopIfTrue="1" operator="equal">
      <formula>0</formula>
    </cfRule>
  </conditionalFormatting>
  <conditionalFormatting sqref="G21:I21">
    <cfRule type="cellIs" dxfId="23" priority="7" stopIfTrue="1" operator="lessThan">
      <formula>1</formula>
    </cfRule>
    <cfRule type="cellIs" dxfId="22" priority="8" stopIfTrue="1" operator="between">
      <formula>0</formula>
      <formula>2</formula>
    </cfRule>
    <cfRule type="cellIs" dxfId="21" priority="9" stopIfTrue="1" operator="greaterThan">
      <formula>57</formula>
    </cfRule>
  </conditionalFormatting>
  <conditionalFormatting sqref="K21:M21">
    <cfRule type="cellIs" dxfId="20" priority="10" stopIfTrue="1" operator="lessThan">
      <formula>1</formula>
    </cfRule>
    <cfRule type="cellIs" dxfId="19" priority="11" stopIfTrue="1" operator="lessThan">
      <formula>$G$21+3</formula>
    </cfRule>
    <cfRule type="cellIs" dxfId="18" priority="12" stopIfTrue="1" operator="greaterThan">
      <formula>57</formula>
    </cfRule>
  </conditionalFormatting>
  <conditionalFormatting sqref="O21:Q21">
    <cfRule type="cellIs" dxfId="17" priority="13" stopIfTrue="1" operator="lessThan">
      <formula>1</formula>
    </cfRule>
    <cfRule type="cellIs" dxfId="16" priority="14" stopIfTrue="1" operator="lessThan">
      <formula>$K$21+3</formula>
    </cfRule>
    <cfRule type="cellIs" dxfId="15" priority="15" stopIfTrue="1" operator="greaterThan">
      <formula>57</formula>
    </cfRule>
  </conditionalFormatting>
  <conditionalFormatting sqref="S21:U21">
    <cfRule type="cellIs" dxfId="14" priority="16" stopIfTrue="1" operator="lessThan">
      <formula>1</formula>
    </cfRule>
    <cfRule type="cellIs" dxfId="13" priority="17" stopIfTrue="1" operator="lessThan">
      <formula>$O$21+3</formula>
    </cfRule>
    <cfRule type="cellIs" dxfId="12" priority="18" stopIfTrue="1" operator="greaterThan">
      <formula>57</formula>
    </cfRule>
  </conditionalFormatting>
  <conditionalFormatting sqref="W21:Y21">
    <cfRule type="cellIs" dxfId="11" priority="19" stopIfTrue="1" operator="lessThan">
      <formula>1</formula>
    </cfRule>
    <cfRule type="cellIs" dxfId="10" priority="20" stopIfTrue="1" operator="lessThan">
      <formula>$S$21+3</formula>
    </cfRule>
    <cfRule type="cellIs" dxfId="9" priority="21" stopIfTrue="1" operator="greaterThan">
      <formula>57</formula>
    </cfRule>
  </conditionalFormatting>
  <conditionalFormatting sqref="AA21:AC21">
    <cfRule type="cellIs" dxfId="8" priority="22" stopIfTrue="1" operator="lessThan">
      <formula>1</formula>
    </cfRule>
    <cfRule type="cellIs" dxfId="7" priority="23" stopIfTrue="1" operator="lessThan">
      <formula>$W$21+3</formula>
    </cfRule>
    <cfRule type="cellIs" dxfId="6" priority="24" stopIfTrue="1" operator="greaterThan">
      <formula>57</formula>
    </cfRule>
  </conditionalFormatting>
  <conditionalFormatting sqref="AE21:AG21">
    <cfRule type="cellIs" dxfId="5" priority="25" stopIfTrue="1" operator="lessThan">
      <formula>1</formula>
    </cfRule>
    <cfRule type="cellIs" dxfId="4" priority="26" stopIfTrue="1" operator="lessThan">
      <formula>$AA$21+3</formula>
    </cfRule>
    <cfRule type="cellIs" dxfId="3" priority="27" stopIfTrue="1" operator="greaterThan">
      <formula>57</formula>
    </cfRule>
  </conditionalFormatting>
  <conditionalFormatting sqref="AI21:AK21">
    <cfRule type="cellIs" dxfId="2" priority="28" stopIfTrue="1" operator="lessThan">
      <formula>1</formula>
    </cfRule>
    <cfRule type="cellIs" dxfId="1" priority="29" stopIfTrue="1" operator="lessThan">
      <formula>$AE$21+3</formula>
    </cfRule>
    <cfRule type="cellIs" dxfId="0" priority="30" stopIfTrue="1" operator="greaterThan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5" right="0.75" top="0.52" bottom="0.51" header="0.5" footer="0.5"/>
  <pageSetup scale="4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  <pageSetUpPr fitToPage="1"/>
  </sheetPr>
  <dimension ref="A1:AT43"/>
  <sheetViews>
    <sheetView zoomScale="75" workbookViewId="0">
      <selection activeCell="G1" sqref="G1:J1"/>
    </sheetView>
  </sheetViews>
  <sheetFormatPr baseColWidth="10" defaultColWidth="9.140625" defaultRowHeight="12.75" x14ac:dyDescent="0.2"/>
  <cols>
    <col min="1" max="1" width="10" style="43" customWidth="1"/>
    <col min="2" max="5" width="9.85546875" style="43" customWidth="1"/>
    <col min="6" max="6" width="9.85546875" style="44" customWidth="1"/>
    <col min="7" max="33" width="9.28515625" style="43" customWidth="1"/>
    <col min="34" max="46" width="5.140625" style="43" customWidth="1"/>
    <col min="47" max="16384" width="9.140625" style="43"/>
  </cols>
  <sheetData>
    <row r="1" spans="1:46" ht="39.75" customHeight="1" x14ac:dyDescent="0.35">
      <c r="G1" s="141" t="str">
        <f>'Pattern Design'!T10</f>
        <v>Sunset Strip</v>
      </c>
      <c r="H1" s="141"/>
      <c r="I1" s="141"/>
      <c r="J1" s="141"/>
    </row>
    <row r="2" spans="1:46" ht="70.5" customHeight="1" x14ac:dyDescent="0.2">
      <c r="F2" s="140" t="str">
        <f>'Pattern Design'!T10</f>
        <v>Sunset Strip</v>
      </c>
      <c r="G2" s="140"/>
      <c r="H2" s="140"/>
      <c r="I2" s="140"/>
      <c r="J2" s="140"/>
    </row>
    <row r="3" spans="1:46" ht="48" customHeight="1" x14ac:dyDescent="0.35">
      <c r="B3" s="138" t="s">
        <v>135</v>
      </c>
      <c r="C3" s="138"/>
      <c r="D3" s="138"/>
      <c r="E3" s="138"/>
      <c r="F3" s="138"/>
      <c r="G3" s="138"/>
      <c r="H3" s="138"/>
      <c r="I3" s="138"/>
      <c r="J3" s="138"/>
    </row>
    <row r="4" spans="1:46" x14ac:dyDescent="0.2">
      <c r="A4" s="45"/>
      <c r="B4" s="45"/>
    </row>
    <row r="5" spans="1:46" ht="15.75" x14ac:dyDescent="0.2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ht="15" x14ac:dyDescent="0.25">
      <c r="A6" s="49" t="s">
        <v>83</v>
      </c>
      <c r="B6" s="59" t="s">
        <v>73</v>
      </c>
      <c r="C6" s="60">
        <f>AVERAGE('Pattern Design'!E28:I28)</f>
        <v>31.8</v>
      </c>
      <c r="D6" s="60">
        <f>TRUNC((AVERAGE(C8))/C6,1)</f>
        <v>2.7</v>
      </c>
      <c r="G6" s="49" t="s">
        <v>83</v>
      </c>
      <c r="H6" s="59" t="s">
        <v>73</v>
      </c>
      <c r="I6" s="60">
        <f>AVERAGE('Pattern Design'!E32:I32)</f>
        <v>11.8</v>
      </c>
      <c r="J6" s="60">
        <f>TRUNC((AVERAGE(I8))/I6, 1)</f>
        <v>3.1</v>
      </c>
    </row>
    <row r="7" spans="1:46" ht="15" x14ac:dyDescent="0.25">
      <c r="A7" s="49" t="s">
        <v>82</v>
      </c>
      <c r="B7" s="59" t="s">
        <v>85</v>
      </c>
      <c r="C7" s="60">
        <f>AVERAGE('Pattern Design'!AI28:AM28)</f>
        <v>31.8</v>
      </c>
      <c r="D7" s="60">
        <f>TRUNC((AVERAGE(C8))/C7,1)</f>
        <v>2.7</v>
      </c>
      <c r="G7" s="49" t="s">
        <v>82</v>
      </c>
      <c r="H7" s="59" t="s">
        <v>85</v>
      </c>
      <c r="I7" s="60">
        <f>AVERAGE('Pattern Design'!AI32:AM32)</f>
        <v>11.8</v>
      </c>
      <c r="J7" s="60">
        <f>TRUNC((AVERAGE(I8))/I7, 1)</f>
        <v>3.1</v>
      </c>
    </row>
    <row r="8" spans="1:46" ht="15" x14ac:dyDescent="0.25">
      <c r="A8" s="49" t="s">
        <v>84</v>
      </c>
      <c r="B8" s="59" t="s">
        <v>75</v>
      </c>
      <c r="C8" s="60">
        <f>AVERAGE('Pattern Design'!T28:X28)</f>
        <v>88</v>
      </c>
      <c r="D8" s="61"/>
      <c r="G8" s="49" t="s">
        <v>84</v>
      </c>
      <c r="H8" s="59" t="s">
        <v>81</v>
      </c>
      <c r="I8" s="60">
        <f>AVERAGE('Pattern Design'!T32:X32)</f>
        <v>37</v>
      </c>
      <c r="J8" s="62"/>
    </row>
    <row r="9" spans="1:46" ht="15" x14ac:dyDescent="0.25">
      <c r="A9" s="47"/>
      <c r="B9" s="40"/>
      <c r="C9" s="40"/>
      <c r="D9" s="46"/>
      <c r="G9" s="47"/>
      <c r="H9" s="51"/>
      <c r="I9" s="51"/>
      <c r="J9" s="51"/>
    </row>
    <row r="10" spans="1:46" ht="15" x14ac:dyDescent="0.2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46" ht="15" x14ac:dyDescent="0.25">
      <c r="A11" s="49" t="s">
        <v>83</v>
      </c>
      <c r="B11" s="59" t="s">
        <v>73</v>
      </c>
      <c r="C11" s="60">
        <f>AVERAGE('Pattern Design'!E29:I29)</f>
        <v>22</v>
      </c>
      <c r="D11" s="60">
        <f>TRUNC((AVERAGE(C13))/C11, 1)</f>
        <v>3.6</v>
      </c>
      <c r="G11" s="49" t="s">
        <v>83</v>
      </c>
      <c r="H11" s="59" t="s">
        <v>73</v>
      </c>
      <c r="I11" s="60">
        <f>AVERAGE('Pattern Design'!E33:I33)</f>
        <v>1</v>
      </c>
      <c r="J11" s="60">
        <f>TRUNC((AVERAGE(I13))/I11,1)</f>
        <v>1</v>
      </c>
    </row>
    <row r="12" spans="1:46" ht="15" x14ac:dyDescent="0.25">
      <c r="A12" s="49" t="s">
        <v>82</v>
      </c>
      <c r="B12" s="59" t="s">
        <v>85</v>
      </c>
      <c r="C12" s="60">
        <f>AVERAGE('Pattern Design'!AI29:AM29)</f>
        <v>22</v>
      </c>
      <c r="D12" s="60">
        <f>TRUNC((AVERAGE(C13))/C12, 1)</f>
        <v>3.6</v>
      </c>
      <c r="G12" s="49" t="s">
        <v>82</v>
      </c>
      <c r="H12" s="59" t="s">
        <v>85</v>
      </c>
      <c r="I12" s="60">
        <f>AVERAGE('Pattern Design'!AI33:AM33)</f>
        <v>1</v>
      </c>
      <c r="J12" s="60">
        <f>TRUNC((AVERAGE(I13))/I12,1)</f>
        <v>1</v>
      </c>
    </row>
    <row r="13" spans="1:46" ht="15" x14ac:dyDescent="0.25">
      <c r="A13" s="49" t="s">
        <v>84</v>
      </c>
      <c r="B13" s="59" t="s">
        <v>81</v>
      </c>
      <c r="C13" s="60">
        <f>AVERAGE('Pattern Design'!T29:X29)</f>
        <v>80</v>
      </c>
      <c r="D13" s="62"/>
      <c r="G13" s="49" t="s">
        <v>84</v>
      </c>
      <c r="H13" s="59" t="s">
        <v>81</v>
      </c>
      <c r="I13" s="60">
        <f>AVERAGE('Pattern Design'!T33:X33)</f>
        <v>1</v>
      </c>
      <c r="J13" s="63"/>
    </row>
    <row r="14" spans="1:46" ht="15.75" x14ac:dyDescent="0.2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46" ht="15" x14ac:dyDescent="0.2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46" ht="15" x14ac:dyDescent="0.25">
      <c r="A16" s="49" t="s">
        <v>83</v>
      </c>
      <c r="B16" s="59" t="s">
        <v>73</v>
      </c>
      <c r="C16" s="60">
        <f>AVERAGE('Pattern Design'!E30:I30)</f>
        <v>15.6</v>
      </c>
      <c r="D16" s="60">
        <f>TRUNC((AVERAGE(C18))/C16,1)</f>
        <v>3.3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 x14ac:dyDescent="0.25">
      <c r="A17" s="49" t="s">
        <v>82</v>
      </c>
      <c r="B17" s="59" t="s">
        <v>85</v>
      </c>
      <c r="C17" s="60">
        <f>AVERAGE('Pattern Design'!AI30:AM30)</f>
        <v>15.6</v>
      </c>
      <c r="D17" s="60">
        <f>TRUNC((AVERAGE(C18))/C17,1)</f>
        <v>3.3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 x14ac:dyDescent="0.25">
      <c r="A18" s="49" t="s">
        <v>84</v>
      </c>
      <c r="B18" s="59" t="s">
        <v>81</v>
      </c>
      <c r="C18" s="60">
        <f>AVERAGE('Pattern Design'!T30:X30)</f>
        <v>53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5" ht="15" x14ac:dyDescent="0.2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5" ht="15" x14ac:dyDescent="0.2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5" ht="15" x14ac:dyDescent="0.25">
      <c r="A21" s="49" t="s">
        <v>83</v>
      </c>
      <c r="B21" s="59" t="s">
        <v>73</v>
      </c>
      <c r="C21" s="60">
        <f>AVERAGE('Pattern Design'!E31:I31)</f>
        <v>14</v>
      </c>
      <c r="D21" s="60">
        <f>TRUNC((AVERAGE(C23))/C21,1)</f>
        <v>3.2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 1)</f>
        <v>#DIV/0!</v>
      </c>
      <c r="K21" s="40"/>
      <c r="L21" s="40"/>
    </row>
    <row r="22" spans="1:15" ht="15" x14ac:dyDescent="0.25">
      <c r="A22" s="49" t="s">
        <v>82</v>
      </c>
      <c r="B22" s="59" t="s">
        <v>85</v>
      </c>
      <c r="C22" s="60">
        <f>AVERAGE('Pattern Design'!AI31:AM31)</f>
        <v>14</v>
      </c>
      <c r="D22" s="60">
        <f>TRUNC((AVERAGE(C23))/C22,1)</f>
        <v>3.2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 1)</f>
        <v>#DIV/0!</v>
      </c>
      <c r="K22" s="50"/>
      <c r="L22" s="50"/>
    </row>
    <row r="23" spans="1:15" ht="15" x14ac:dyDescent="0.25">
      <c r="A23" s="49" t="s">
        <v>84</v>
      </c>
      <c r="B23" s="59" t="s">
        <v>75</v>
      </c>
      <c r="C23" s="60">
        <f>AVERAGE('Pattern Design'!T31:X31)</f>
        <v>45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5" ht="15" x14ac:dyDescent="0.2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1:15" ht="15" x14ac:dyDescent="0.25">
      <c r="E25" s="50"/>
      <c r="F25" s="50"/>
      <c r="G25" s="50"/>
      <c r="H25" s="50"/>
      <c r="I25" s="50"/>
      <c r="J25" s="50"/>
      <c r="K25" s="50"/>
      <c r="L25" s="50"/>
    </row>
    <row r="26" spans="1:15" ht="38.25" customHeight="1" x14ac:dyDescent="0.25">
      <c r="A26" s="139" t="s">
        <v>136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54"/>
    </row>
    <row r="27" spans="1:15" ht="15" x14ac:dyDescent="0.25">
      <c r="E27" s="46"/>
      <c r="F27" s="46"/>
      <c r="G27" s="46"/>
      <c r="H27" s="46"/>
      <c r="I27" s="46"/>
      <c r="J27" s="46"/>
      <c r="K27" s="46"/>
      <c r="L27" s="46"/>
    </row>
    <row r="28" spans="1:15" ht="15" x14ac:dyDescent="0.25">
      <c r="E28" s="40"/>
      <c r="F28" s="40"/>
      <c r="G28" s="40"/>
      <c r="H28" s="40"/>
      <c r="I28" s="40"/>
      <c r="J28" s="40"/>
      <c r="K28" s="40"/>
      <c r="L28" s="40"/>
    </row>
    <row r="29" spans="1:15" ht="15" x14ac:dyDescent="0.25">
      <c r="E29" s="50"/>
      <c r="F29" s="50"/>
      <c r="G29" s="50"/>
      <c r="H29" s="50"/>
      <c r="I29" s="50"/>
      <c r="J29" s="50"/>
      <c r="K29" s="50"/>
      <c r="L29" s="50"/>
    </row>
    <row r="30" spans="1:15" ht="15" x14ac:dyDescent="0.25">
      <c r="E30" s="50"/>
      <c r="F30" s="50"/>
      <c r="G30" s="50"/>
      <c r="H30" s="50"/>
      <c r="I30" s="50"/>
      <c r="J30" s="50"/>
      <c r="K30" s="50"/>
      <c r="L30" s="50"/>
    </row>
    <row r="31" spans="1:15" ht="15" x14ac:dyDescent="0.25">
      <c r="E31" s="50"/>
      <c r="F31" s="50"/>
      <c r="G31" s="50"/>
      <c r="H31" s="50"/>
      <c r="I31" s="50"/>
      <c r="J31" s="50"/>
      <c r="K31" s="50"/>
      <c r="L31" s="50"/>
    </row>
    <row r="32" spans="1:15" ht="15" x14ac:dyDescent="0.25">
      <c r="E32" s="51"/>
      <c r="F32" s="51"/>
      <c r="G32" s="51"/>
    </row>
    <row r="34" spans="5:12" ht="15" x14ac:dyDescent="0.25">
      <c r="E34" s="40"/>
      <c r="F34" s="40"/>
      <c r="G34" s="40"/>
      <c r="H34" s="40"/>
      <c r="I34" s="40"/>
      <c r="J34" s="40"/>
      <c r="K34" s="40"/>
      <c r="L34" s="40"/>
    </row>
    <row r="35" spans="5:12" ht="15" x14ac:dyDescent="0.25">
      <c r="E35" s="40"/>
      <c r="F35" s="40"/>
      <c r="G35" s="40"/>
      <c r="H35" s="40"/>
      <c r="I35" s="40"/>
      <c r="J35" s="40"/>
      <c r="K35" s="40"/>
      <c r="L35" s="40"/>
    </row>
    <row r="36" spans="5:12" ht="15" x14ac:dyDescent="0.25">
      <c r="E36" s="40"/>
      <c r="F36" s="40"/>
      <c r="G36" s="40"/>
      <c r="H36" s="40"/>
      <c r="I36" s="40"/>
      <c r="J36" s="40"/>
      <c r="K36" s="40"/>
      <c r="L36" s="40"/>
    </row>
    <row r="37" spans="5:12" ht="15" x14ac:dyDescent="0.25">
      <c r="E37" s="40"/>
      <c r="F37" s="40"/>
      <c r="G37" s="40"/>
      <c r="H37" s="40"/>
      <c r="I37" s="40"/>
      <c r="J37" s="40"/>
      <c r="K37" s="40"/>
      <c r="L37" s="40"/>
    </row>
    <row r="38" spans="5:12" ht="15" x14ac:dyDescent="0.25">
      <c r="E38" s="40"/>
      <c r="F38" s="40"/>
      <c r="G38" s="40"/>
      <c r="H38" s="40"/>
      <c r="I38" s="40"/>
      <c r="J38" s="40"/>
      <c r="K38" s="40"/>
      <c r="L38" s="40"/>
    </row>
    <row r="39" spans="5:12" ht="15" x14ac:dyDescent="0.25">
      <c r="E39" s="40"/>
      <c r="F39" s="40"/>
      <c r="G39" s="40"/>
      <c r="H39" s="40"/>
      <c r="I39" s="40"/>
      <c r="J39" s="40"/>
      <c r="K39" s="40"/>
      <c r="L39" s="40"/>
    </row>
    <row r="40" spans="5:12" ht="15" x14ac:dyDescent="0.25">
      <c r="E40" s="40"/>
      <c r="F40" s="40"/>
      <c r="G40" s="40"/>
      <c r="H40" s="40"/>
      <c r="I40" s="40"/>
      <c r="J40" s="40"/>
      <c r="K40" s="40"/>
      <c r="L40" s="40"/>
    </row>
    <row r="41" spans="5:12" ht="15" x14ac:dyDescent="0.25">
      <c r="E41" s="40"/>
      <c r="F41" s="40"/>
      <c r="G41" s="40"/>
      <c r="H41" s="40"/>
      <c r="I41" s="40"/>
      <c r="J41" s="40"/>
      <c r="K41" s="40"/>
      <c r="L41" s="40"/>
    </row>
    <row r="42" spans="5:12" ht="15" x14ac:dyDescent="0.25">
      <c r="E42" s="40"/>
      <c r="F42" s="40"/>
      <c r="G42" s="40"/>
      <c r="H42" s="40"/>
      <c r="I42" s="40"/>
      <c r="J42" s="40"/>
      <c r="K42" s="40"/>
      <c r="L42" s="40"/>
    </row>
    <row r="43" spans="5:12" ht="15" x14ac:dyDescent="0.25">
      <c r="E43" s="50"/>
      <c r="F43" s="50"/>
      <c r="G43" s="50"/>
      <c r="H43" s="50"/>
      <c r="I43" s="50"/>
      <c r="J43" s="50"/>
      <c r="K43" s="50"/>
      <c r="L43" s="50"/>
    </row>
  </sheetData>
  <mergeCells count="4">
    <mergeCell ref="B3:J3"/>
    <mergeCell ref="A26:K26"/>
    <mergeCell ref="F2:J2"/>
    <mergeCell ref="G1:J1"/>
  </mergeCells>
  <phoneticPr fontId="4" type="noConversion"/>
  <printOptions horizontalCentered="1" verticalCentered="1"/>
  <pageMargins left="0.75" right="0.75" top="1" bottom="1" header="0.5" footer="0.5"/>
  <pageSetup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A2:AN34"/>
  <sheetViews>
    <sheetView zoomScale="50" workbookViewId="0">
      <selection activeCell="S22" sqref="S22"/>
    </sheetView>
  </sheetViews>
  <sheetFormatPr baseColWidth="10" defaultColWidth="9.140625" defaultRowHeight="12.75" x14ac:dyDescent="0.2"/>
  <cols>
    <col min="1" max="1" width="9.140625" style="17"/>
    <col min="2" max="40" width="6.7109375" style="17" customWidth="1"/>
    <col min="41" max="16384" width="9.140625" style="17"/>
  </cols>
  <sheetData>
    <row r="2" spans="1:40" ht="30.75" customHeight="1" x14ac:dyDescent="0.35">
      <c r="B2" s="138" t="s">
        <v>92</v>
      </c>
      <c r="C2" s="138"/>
      <c r="D2" s="138"/>
      <c r="E2" s="138"/>
      <c r="F2" s="138"/>
      <c r="G2" s="138"/>
      <c r="H2" s="138"/>
      <c r="I2" s="138"/>
    </row>
    <row r="3" spans="1:40" ht="35.25" customHeight="1" x14ac:dyDescent="0.35">
      <c r="D3" s="146" t="s">
        <v>83</v>
      </c>
      <c r="E3" s="146"/>
      <c r="F3" s="147" t="s">
        <v>84</v>
      </c>
      <c r="G3" s="147"/>
      <c r="H3" s="147" t="s">
        <v>82</v>
      </c>
      <c r="I3" s="147"/>
    </row>
    <row r="4" spans="1:40" s="22" customFormat="1" ht="27" customHeight="1" x14ac:dyDescent="0.4">
      <c r="B4" s="144"/>
      <c r="C4" s="145"/>
      <c r="D4" s="152" t="s">
        <v>69</v>
      </c>
      <c r="E4" s="152"/>
      <c r="F4" s="149" t="s">
        <v>70</v>
      </c>
      <c r="G4" s="149"/>
      <c r="H4" s="149" t="s">
        <v>71</v>
      </c>
      <c r="I4" s="149"/>
      <c r="AH4" s="151" t="str">
        <f>'Pattern Design'!T10</f>
        <v>Sunset Strip</v>
      </c>
      <c r="AI4" s="151"/>
      <c r="AJ4" s="151"/>
      <c r="AK4" s="151"/>
      <c r="AL4" s="151"/>
      <c r="AM4" s="151"/>
      <c r="AN4" s="151"/>
    </row>
    <row r="5" spans="1:40" s="22" customFormat="1" ht="27" customHeight="1" x14ac:dyDescent="0.35">
      <c r="B5" s="142" t="s">
        <v>72</v>
      </c>
      <c r="C5" s="143"/>
      <c r="D5" s="148">
        <f>TRUNC((AVERAGE('Ratio Detail'!$C$6))/'Ratio Detail'!C11,1)</f>
        <v>1.4</v>
      </c>
      <c r="E5" s="148"/>
      <c r="F5" s="148">
        <f>TRUNC((AVERAGE('Ratio Detail'!$C$8))/'Ratio Detail'!C13,1)</f>
        <v>1.1000000000000001</v>
      </c>
      <c r="G5" s="148"/>
      <c r="H5" s="148">
        <f>TRUNC((AVERAGE('Ratio Detail'!$C$7))/'Ratio Detail'!C12,1)</f>
        <v>1.4</v>
      </c>
      <c r="I5" s="148"/>
    </row>
    <row r="6" spans="1:40" s="22" customFormat="1" ht="27" customHeight="1" x14ac:dyDescent="0.35">
      <c r="B6" s="142" t="s">
        <v>74</v>
      </c>
      <c r="C6" s="143"/>
      <c r="D6" s="148">
        <f>TRUNC((AVERAGE('Ratio Detail'!$C$6))/'Ratio Detail'!C16,1)</f>
        <v>2</v>
      </c>
      <c r="E6" s="148"/>
      <c r="F6" s="148">
        <f>TRUNC((AVERAGE('Ratio Detail'!$C$8))/'Ratio Detail'!C18,1)</f>
        <v>1.6</v>
      </c>
      <c r="G6" s="148"/>
      <c r="H6" s="148">
        <f>TRUNC((AVERAGE('Ratio Detail'!$C$7))/'Ratio Detail'!C17,1)</f>
        <v>2</v>
      </c>
      <c r="I6" s="148"/>
    </row>
    <row r="7" spans="1:40" s="22" customFormat="1" ht="27" customHeight="1" x14ac:dyDescent="0.35">
      <c r="B7" s="142" t="s">
        <v>76</v>
      </c>
      <c r="C7" s="143"/>
      <c r="D7" s="148">
        <f>TRUNC((AVERAGE('Ratio Detail'!$C$6))/'Ratio Detail'!C21,1)</f>
        <v>2.2000000000000002</v>
      </c>
      <c r="E7" s="148"/>
      <c r="F7" s="148">
        <f>TRUNC((AVERAGE('Ratio Detail'!$C$8))/'Ratio Detail'!C23,1)</f>
        <v>1.9</v>
      </c>
      <c r="G7" s="148"/>
      <c r="H7" s="148">
        <f>TRUNC((AVERAGE('Ratio Detail'!$C$7))/'Ratio Detail'!C22,1)</f>
        <v>2.2000000000000002</v>
      </c>
      <c r="I7" s="148"/>
    </row>
    <row r="8" spans="1:40" ht="27" customHeight="1" x14ac:dyDescent="0.35">
      <c r="B8" s="142" t="s">
        <v>77</v>
      </c>
      <c r="C8" s="143"/>
      <c r="D8" s="148">
        <f>TRUNC((AVERAGE('Ratio Detail'!$C$6))/'Ratio Detail'!I6,1)</f>
        <v>2.6</v>
      </c>
      <c r="E8" s="148"/>
      <c r="F8" s="148">
        <f>TRUNC((AVERAGE('Ratio Detail'!$C$8))/'Ratio Detail'!I8,1)</f>
        <v>2.2999999999999998</v>
      </c>
      <c r="G8" s="148"/>
      <c r="H8" s="148">
        <f>TRUNC((AVERAGE('Ratio Detail'!$C$7))/'Ratio Detail'!I7,1)</f>
        <v>2.6</v>
      </c>
      <c r="I8" s="148"/>
    </row>
    <row r="9" spans="1:40" ht="27" customHeight="1" x14ac:dyDescent="0.35">
      <c r="B9" s="142" t="s">
        <v>78</v>
      </c>
      <c r="C9" s="143"/>
      <c r="D9" s="148">
        <f>TRUNC((AVERAGE('Ratio Detail'!$C$6))/'Ratio Detail'!I11,1)</f>
        <v>31.8</v>
      </c>
      <c r="E9" s="148"/>
      <c r="F9" s="148">
        <f>TRUNC((AVERAGE('Ratio Detail'!$C$8))/'Ratio Detail'!I13,1)</f>
        <v>88</v>
      </c>
      <c r="G9" s="148"/>
      <c r="H9" s="148">
        <f>TRUNC((AVERAGE('Ratio Detail'!$C$7))/'Ratio Detail'!I12,1)</f>
        <v>31.8</v>
      </c>
      <c r="I9" s="148"/>
    </row>
    <row r="10" spans="1:40" ht="27" customHeight="1" x14ac:dyDescent="0.35">
      <c r="B10" s="142" t="s">
        <v>79</v>
      </c>
      <c r="C10" s="143"/>
      <c r="D10" s="148" t="e">
        <f>TRUNC((AVERAGE('Ratio Detail'!$C$6))/'Ratio Detail'!I16,1)</f>
        <v>#DIV/0!</v>
      </c>
      <c r="E10" s="148"/>
      <c r="F10" s="148" t="e">
        <f>TRUNC((AVERAGE('Ratio Detail'!$C$8))/'Ratio Detail'!I18,1)</f>
        <v>#DIV/0!</v>
      </c>
      <c r="G10" s="148"/>
      <c r="H10" s="148" t="e">
        <f>TRUNC((AVERAGE('Ratio Detail'!$C$7))/'Ratio Detail'!I17,1)</f>
        <v>#DIV/0!</v>
      </c>
      <c r="I10" s="148"/>
    </row>
    <row r="11" spans="1:40" ht="27" customHeight="1" x14ac:dyDescent="0.35">
      <c r="B11" s="142" t="s">
        <v>80</v>
      </c>
      <c r="C11" s="143"/>
      <c r="D11" s="148" t="e">
        <f>TRUNC((AVERAGE('Ratio Detail'!$C$6))/'Ratio Detail'!I21,1)</f>
        <v>#DIV/0!</v>
      </c>
      <c r="E11" s="148"/>
      <c r="F11" s="148" t="e">
        <f>TRUNC((AVERAGE('Ratio Detail'!$C$8))/'Ratio Detail'!I23,1)</f>
        <v>#DIV/0!</v>
      </c>
      <c r="G11" s="148"/>
      <c r="H11" s="148" t="e">
        <f>TRUNC((AVERAGE('Ratio Detail'!$C$7))/'Ratio Detail'!I22,1)</f>
        <v>#DIV/0!</v>
      </c>
      <c r="I11" s="148"/>
    </row>
    <row r="12" spans="1:40" ht="27" customHeight="1" x14ac:dyDescent="0.2"/>
    <row r="13" spans="1:40" ht="27" customHeight="1" x14ac:dyDescent="0.4">
      <c r="P13" s="103" t="s">
        <v>91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40" ht="27" customHeight="1" thickBot="1" x14ac:dyDescent="0.25"/>
    <row r="15" spans="1:40" ht="27" customHeight="1" thickBot="1" x14ac:dyDescent="0.4">
      <c r="B15" s="118" t="s">
        <v>15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20"/>
    </row>
    <row r="16" spans="1:40" ht="27" customHeight="1" thickBot="1" x14ac:dyDescent="0.4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 x14ac:dyDescent="0.35">
      <c r="A17" s="65">
        <v>2</v>
      </c>
      <c r="B17" s="81">
        <f>'Pattern Design'!C28/'Pattern Design'!C29</f>
        <v>1.1538461538461537</v>
      </c>
      <c r="C17" s="82">
        <f>'Pattern Design'!D28/'Pattern Design'!D29</f>
        <v>1.1538461538461537</v>
      </c>
      <c r="D17" s="82">
        <f>'Pattern Design'!E28/'Pattern Design'!E29</f>
        <v>1.1538461538461537</v>
      </c>
      <c r="E17" s="82">
        <f>'Pattern Design'!F28/'Pattern Design'!F29</f>
        <v>1.1538461538461537</v>
      </c>
      <c r="F17" s="82">
        <f>'Pattern Design'!G28/'Pattern Design'!G29</f>
        <v>1.5357142857142858</v>
      </c>
      <c r="G17" s="82">
        <f>'Pattern Design'!H28/'Pattern Design'!H29</f>
        <v>1.5357142857142858</v>
      </c>
      <c r="H17" s="82">
        <f>'Pattern Design'!I28/'Pattern Design'!I29</f>
        <v>1.5357142857142858</v>
      </c>
      <c r="I17" s="82">
        <f>'Pattern Design'!J28/'Pattern Design'!J29</f>
        <v>1.5357142857142858</v>
      </c>
      <c r="J17" s="82">
        <f>'Pattern Design'!K28/'Pattern Design'!K29</f>
        <v>1.1666666666666667</v>
      </c>
      <c r="K17" s="82">
        <f>'Pattern Design'!L28/'Pattern Design'!L29</f>
        <v>1.1666666666666667</v>
      </c>
      <c r="L17" s="82">
        <f>'Pattern Design'!M28/'Pattern Design'!M29</f>
        <v>1.1666666666666667</v>
      </c>
      <c r="M17" s="82">
        <f>'Pattern Design'!N28/'Pattern Design'!N29</f>
        <v>1.1666666666666667</v>
      </c>
      <c r="N17" s="82">
        <f>'Pattern Design'!O28/'Pattern Design'!O29</f>
        <v>1.1000000000000001</v>
      </c>
      <c r="O17" s="82">
        <f>'Pattern Design'!P28/'Pattern Design'!P29</f>
        <v>1.1000000000000001</v>
      </c>
      <c r="P17" s="82">
        <f>'Pattern Design'!Q28/'Pattern Design'!Q29</f>
        <v>1.1000000000000001</v>
      </c>
      <c r="Q17" s="82">
        <f>'Pattern Design'!R28/'Pattern Design'!R29</f>
        <v>1.1000000000000001</v>
      </c>
      <c r="R17" s="82">
        <f>'Pattern Design'!S28/'Pattern Design'!S29</f>
        <v>1.1000000000000001</v>
      </c>
      <c r="S17" s="82">
        <f>'Pattern Design'!T28/'Pattern Design'!T29</f>
        <v>1.1000000000000001</v>
      </c>
      <c r="T17" s="82">
        <f>'Pattern Design'!U28/'Pattern Design'!U29</f>
        <v>1.1000000000000001</v>
      </c>
      <c r="U17" s="82">
        <f>'Pattern Design'!V28/'Pattern Design'!V29</f>
        <v>1.1000000000000001</v>
      </c>
      <c r="V17" s="82">
        <f>'Pattern Design'!W28/'Pattern Design'!W29</f>
        <v>1.1000000000000001</v>
      </c>
      <c r="W17" s="82">
        <f>'Pattern Design'!X28/'Pattern Design'!X29</f>
        <v>1.1000000000000001</v>
      </c>
      <c r="X17" s="82">
        <f>'Pattern Design'!Y28/'Pattern Design'!Y29</f>
        <v>1.1000000000000001</v>
      </c>
      <c r="Y17" s="82">
        <f>'Pattern Design'!Z28/'Pattern Design'!Z29</f>
        <v>1.1000000000000001</v>
      </c>
      <c r="Z17" s="82">
        <f>'Pattern Design'!AA28/'Pattern Design'!AA29</f>
        <v>1.1000000000000001</v>
      </c>
      <c r="AA17" s="82">
        <f>'Pattern Design'!AB28/'Pattern Design'!AB29</f>
        <v>1.1000000000000001</v>
      </c>
      <c r="AB17" s="82">
        <f>'Pattern Design'!AC28/'Pattern Design'!AC29</f>
        <v>1.1000000000000001</v>
      </c>
      <c r="AC17" s="82">
        <f>'Pattern Design'!AD28/'Pattern Design'!AD29</f>
        <v>1.1666666666666667</v>
      </c>
      <c r="AD17" s="82">
        <f>'Pattern Design'!AE28/'Pattern Design'!AE29</f>
        <v>1.1666666666666667</v>
      </c>
      <c r="AE17" s="82">
        <f>'Pattern Design'!AF28/'Pattern Design'!AF29</f>
        <v>1.1666666666666667</v>
      </c>
      <c r="AF17" s="82">
        <f>'Pattern Design'!AG28/'Pattern Design'!AG29</f>
        <v>1.1666666666666667</v>
      </c>
      <c r="AG17" s="82">
        <f>'Pattern Design'!AH28/'Pattern Design'!AH29</f>
        <v>1.5357142857142858</v>
      </c>
      <c r="AH17" s="82">
        <f>'Pattern Design'!AI28/'Pattern Design'!AI29</f>
        <v>1.5357142857142858</v>
      </c>
      <c r="AI17" s="82">
        <f>'Pattern Design'!AJ28/'Pattern Design'!AJ29</f>
        <v>1.5357142857142858</v>
      </c>
      <c r="AJ17" s="82">
        <f>'Pattern Design'!AK28/'Pattern Design'!AK29</f>
        <v>1.5357142857142858</v>
      </c>
      <c r="AK17" s="82">
        <f>'Pattern Design'!AL28/'Pattern Design'!AL29</f>
        <v>1.1538461538461537</v>
      </c>
      <c r="AL17" s="82">
        <f>'Pattern Design'!AM28/'Pattern Design'!AM29</f>
        <v>1.1538461538461537</v>
      </c>
      <c r="AM17" s="82">
        <f>'Pattern Design'!AN28/'Pattern Design'!AN29</f>
        <v>1.1538461538461537</v>
      </c>
      <c r="AN17" s="83">
        <f>'Pattern Design'!AO28/'Pattern Design'!AO29</f>
        <v>1.1538461538461537</v>
      </c>
    </row>
    <row r="18" spans="1:40" ht="27" customHeight="1" x14ac:dyDescent="0.35">
      <c r="A18" s="66">
        <v>3</v>
      </c>
      <c r="B18" s="84">
        <f>'Pattern Design'!C28/'Pattern Design'!C30</f>
        <v>1.6666666666666667</v>
      </c>
      <c r="C18" s="85">
        <f>'Pattern Design'!D28/'Pattern Design'!D30</f>
        <v>1.6666666666666667</v>
      </c>
      <c r="D18" s="85">
        <f>'Pattern Design'!E28/'Pattern Design'!E30</f>
        <v>1.6666666666666667</v>
      </c>
      <c r="E18" s="85">
        <f>'Pattern Design'!F28/'Pattern Design'!F30</f>
        <v>1.6666666666666667</v>
      </c>
      <c r="F18" s="85">
        <f>'Pattern Design'!G28/'Pattern Design'!G30</f>
        <v>2.15</v>
      </c>
      <c r="G18" s="85">
        <f>'Pattern Design'!H28/'Pattern Design'!H30</f>
        <v>2.15</v>
      </c>
      <c r="H18" s="85">
        <f>'Pattern Design'!I28/'Pattern Design'!I30</f>
        <v>2.15</v>
      </c>
      <c r="I18" s="85">
        <f>'Pattern Design'!J28/'Pattern Design'!J30</f>
        <v>2.15</v>
      </c>
      <c r="J18" s="85">
        <f>'Pattern Design'!K28/'Pattern Design'!K30</f>
        <v>1.8918918918918919</v>
      </c>
      <c r="K18" s="85">
        <f>'Pattern Design'!L28/'Pattern Design'!L30</f>
        <v>1.8918918918918919</v>
      </c>
      <c r="L18" s="85">
        <f>'Pattern Design'!M28/'Pattern Design'!M30</f>
        <v>1.8918918918918919</v>
      </c>
      <c r="M18" s="85">
        <f>'Pattern Design'!N28/'Pattern Design'!N30</f>
        <v>1.8918918918918919</v>
      </c>
      <c r="N18" s="85">
        <f>'Pattern Design'!O28/'Pattern Design'!O30</f>
        <v>1.6603773584905661</v>
      </c>
      <c r="O18" s="85">
        <f>'Pattern Design'!P28/'Pattern Design'!P30</f>
        <v>1.6603773584905661</v>
      </c>
      <c r="P18" s="85">
        <f>'Pattern Design'!Q28/'Pattern Design'!Q30</f>
        <v>1.6603773584905661</v>
      </c>
      <c r="Q18" s="85">
        <f>'Pattern Design'!R28/'Pattern Design'!R30</f>
        <v>1.6603773584905661</v>
      </c>
      <c r="R18" s="85">
        <f>'Pattern Design'!S28/'Pattern Design'!S30</f>
        <v>1.6603773584905661</v>
      </c>
      <c r="S18" s="85">
        <f>'Pattern Design'!T28/'Pattern Design'!T30</f>
        <v>1.6603773584905661</v>
      </c>
      <c r="T18" s="85">
        <f>'Pattern Design'!U28/'Pattern Design'!U30</f>
        <v>1.6603773584905661</v>
      </c>
      <c r="U18" s="85">
        <f>'Pattern Design'!V28/'Pattern Design'!V30</f>
        <v>1.6603773584905661</v>
      </c>
      <c r="V18" s="85">
        <f>'Pattern Design'!W28/'Pattern Design'!W30</f>
        <v>1.6603773584905661</v>
      </c>
      <c r="W18" s="85">
        <f>'Pattern Design'!X28/'Pattern Design'!X30</f>
        <v>1.6603773584905661</v>
      </c>
      <c r="X18" s="85">
        <f>'Pattern Design'!Y28/'Pattern Design'!Y30</f>
        <v>1.6603773584905661</v>
      </c>
      <c r="Y18" s="85">
        <f>'Pattern Design'!Z28/'Pattern Design'!Z30</f>
        <v>1.6603773584905661</v>
      </c>
      <c r="Z18" s="85">
        <f>'Pattern Design'!AA28/'Pattern Design'!AA30</f>
        <v>1.6603773584905661</v>
      </c>
      <c r="AA18" s="85">
        <f>'Pattern Design'!AB28/'Pattern Design'!AB30</f>
        <v>1.6603773584905661</v>
      </c>
      <c r="AB18" s="85">
        <f>'Pattern Design'!AC28/'Pattern Design'!AC30</f>
        <v>1.6603773584905661</v>
      </c>
      <c r="AC18" s="85">
        <f>'Pattern Design'!AD28/'Pattern Design'!AD30</f>
        <v>1.8918918918918919</v>
      </c>
      <c r="AD18" s="85">
        <f>'Pattern Design'!AE28/'Pattern Design'!AE30</f>
        <v>1.8918918918918919</v>
      </c>
      <c r="AE18" s="85">
        <f>'Pattern Design'!AF28/'Pattern Design'!AF30</f>
        <v>1.8918918918918919</v>
      </c>
      <c r="AF18" s="85">
        <f>'Pattern Design'!AG28/'Pattern Design'!AG30</f>
        <v>1.8918918918918919</v>
      </c>
      <c r="AG18" s="85">
        <f>'Pattern Design'!AH28/'Pattern Design'!AH30</f>
        <v>2.15</v>
      </c>
      <c r="AH18" s="85">
        <f>'Pattern Design'!AI28/'Pattern Design'!AI30</f>
        <v>2.15</v>
      </c>
      <c r="AI18" s="85">
        <f>'Pattern Design'!AJ28/'Pattern Design'!AJ30</f>
        <v>2.15</v>
      </c>
      <c r="AJ18" s="85">
        <f>'Pattern Design'!AK28/'Pattern Design'!AK30</f>
        <v>2.15</v>
      </c>
      <c r="AK18" s="85">
        <f>'Pattern Design'!AL28/'Pattern Design'!AL30</f>
        <v>1.6666666666666667</v>
      </c>
      <c r="AL18" s="85">
        <f>'Pattern Design'!AM28/'Pattern Design'!AM30</f>
        <v>1.6666666666666667</v>
      </c>
      <c r="AM18" s="85">
        <f>'Pattern Design'!AN28/'Pattern Design'!AN30</f>
        <v>1.6666666666666667</v>
      </c>
      <c r="AN18" s="86">
        <f>'Pattern Design'!AO28/'Pattern Design'!AO30</f>
        <v>1.6666666666666667</v>
      </c>
    </row>
    <row r="19" spans="1:40" ht="27" customHeight="1" x14ac:dyDescent="0.35">
      <c r="A19" s="66">
        <v>4</v>
      </c>
      <c r="B19" s="84">
        <f>'Pattern Design'!C28/'Pattern Design'!C31</f>
        <v>1.875</v>
      </c>
      <c r="C19" s="85">
        <f>'Pattern Design'!D28/'Pattern Design'!D31</f>
        <v>1.875</v>
      </c>
      <c r="D19" s="85">
        <f>'Pattern Design'!E28/'Pattern Design'!E31</f>
        <v>1.875</v>
      </c>
      <c r="E19" s="85">
        <f>'Pattern Design'!F28/'Pattern Design'!F31</f>
        <v>1.875</v>
      </c>
      <c r="F19" s="85">
        <f>'Pattern Design'!G28/'Pattern Design'!G31</f>
        <v>2.3888888888888888</v>
      </c>
      <c r="G19" s="85">
        <f>'Pattern Design'!H28/'Pattern Design'!H31</f>
        <v>2.3888888888888888</v>
      </c>
      <c r="H19" s="85">
        <f>'Pattern Design'!I28/'Pattern Design'!I31</f>
        <v>2.3888888888888888</v>
      </c>
      <c r="I19" s="85">
        <f>'Pattern Design'!J28/'Pattern Design'!J31</f>
        <v>2.3888888888888888</v>
      </c>
      <c r="J19" s="85">
        <f>'Pattern Design'!K28/'Pattern Design'!K31</f>
        <v>2.3333333333333335</v>
      </c>
      <c r="K19" s="85">
        <f>'Pattern Design'!L28/'Pattern Design'!L31</f>
        <v>2.3333333333333335</v>
      </c>
      <c r="L19" s="85">
        <f>'Pattern Design'!M28/'Pattern Design'!M31</f>
        <v>2.3333333333333335</v>
      </c>
      <c r="M19" s="85">
        <f>'Pattern Design'!N28/'Pattern Design'!N31</f>
        <v>2.3333333333333335</v>
      </c>
      <c r="N19" s="85">
        <f>'Pattern Design'!O28/'Pattern Design'!O31</f>
        <v>1.9555555555555555</v>
      </c>
      <c r="O19" s="85">
        <f>'Pattern Design'!P28/'Pattern Design'!P31</f>
        <v>1.9555555555555555</v>
      </c>
      <c r="P19" s="85">
        <f>'Pattern Design'!Q28/'Pattern Design'!Q31</f>
        <v>1.9555555555555555</v>
      </c>
      <c r="Q19" s="85">
        <f>'Pattern Design'!R28/'Pattern Design'!R31</f>
        <v>1.9555555555555555</v>
      </c>
      <c r="R19" s="85">
        <f>'Pattern Design'!S28/'Pattern Design'!S31</f>
        <v>1.9555555555555555</v>
      </c>
      <c r="S19" s="85">
        <f>'Pattern Design'!T28/'Pattern Design'!T31</f>
        <v>1.9555555555555555</v>
      </c>
      <c r="T19" s="85">
        <f>'Pattern Design'!U28/'Pattern Design'!U31</f>
        <v>1.9555555555555555</v>
      </c>
      <c r="U19" s="85">
        <f>'Pattern Design'!V28/'Pattern Design'!V31</f>
        <v>1.9555555555555555</v>
      </c>
      <c r="V19" s="85">
        <f>'Pattern Design'!W28/'Pattern Design'!W31</f>
        <v>1.9555555555555555</v>
      </c>
      <c r="W19" s="85">
        <f>'Pattern Design'!X28/'Pattern Design'!X31</f>
        <v>1.9555555555555555</v>
      </c>
      <c r="X19" s="85">
        <f>'Pattern Design'!Y28/'Pattern Design'!Y31</f>
        <v>1.9555555555555555</v>
      </c>
      <c r="Y19" s="85">
        <f>'Pattern Design'!Z28/'Pattern Design'!Z31</f>
        <v>1.9555555555555555</v>
      </c>
      <c r="Z19" s="85">
        <f>'Pattern Design'!AA28/'Pattern Design'!AA31</f>
        <v>1.9555555555555555</v>
      </c>
      <c r="AA19" s="85">
        <f>'Pattern Design'!AB28/'Pattern Design'!AB31</f>
        <v>1.9555555555555555</v>
      </c>
      <c r="AB19" s="85">
        <f>'Pattern Design'!AC28/'Pattern Design'!AC31</f>
        <v>1.9555555555555555</v>
      </c>
      <c r="AC19" s="85">
        <f>'Pattern Design'!AD28/'Pattern Design'!AD31</f>
        <v>2.3333333333333335</v>
      </c>
      <c r="AD19" s="85">
        <f>'Pattern Design'!AE28/'Pattern Design'!AE31</f>
        <v>2.3333333333333335</v>
      </c>
      <c r="AE19" s="85">
        <f>'Pattern Design'!AF28/'Pattern Design'!AF31</f>
        <v>2.3333333333333335</v>
      </c>
      <c r="AF19" s="85">
        <f>'Pattern Design'!AG28/'Pattern Design'!AG31</f>
        <v>2.3333333333333335</v>
      </c>
      <c r="AG19" s="85">
        <f>'Pattern Design'!AH28/'Pattern Design'!AH31</f>
        <v>2.3888888888888888</v>
      </c>
      <c r="AH19" s="85">
        <f>'Pattern Design'!AI28/'Pattern Design'!AI31</f>
        <v>2.3888888888888888</v>
      </c>
      <c r="AI19" s="85">
        <f>'Pattern Design'!AJ28/'Pattern Design'!AJ31</f>
        <v>2.3888888888888888</v>
      </c>
      <c r="AJ19" s="85">
        <f>'Pattern Design'!AK28/'Pattern Design'!AK31</f>
        <v>2.3888888888888888</v>
      </c>
      <c r="AK19" s="85">
        <f>'Pattern Design'!AL28/'Pattern Design'!AL31</f>
        <v>1.875</v>
      </c>
      <c r="AL19" s="85">
        <f>'Pattern Design'!AM28/'Pattern Design'!AM31</f>
        <v>1.875</v>
      </c>
      <c r="AM19" s="85">
        <f>'Pattern Design'!AN28/'Pattern Design'!AN31</f>
        <v>1.875</v>
      </c>
      <c r="AN19" s="86">
        <f>'Pattern Design'!AO28/'Pattern Design'!AO31</f>
        <v>1.875</v>
      </c>
    </row>
    <row r="20" spans="1:40" ht="27" customHeight="1" x14ac:dyDescent="0.35">
      <c r="A20" s="66">
        <v>5</v>
      </c>
      <c r="B20" s="84">
        <f>'Pattern Design'!C28/'Pattern Design'!C32</f>
        <v>2.1428571428571428</v>
      </c>
      <c r="C20" s="85">
        <f>'Pattern Design'!D28/'Pattern Design'!D32</f>
        <v>2.1428571428571428</v>
      </c>
      <c r="D20" s="85">
        <f>'Pattern Design'!E28/'Pattern Design'!E32</f>
        <v>2.1428571428571428</v>
      </c>
      <c r="E20" s="85">
        <f>'Pattern Design'!F28/'Pattern Design'!F32</f>
        <v>2.1428571428571428</v>
      </c>
      <c r="F20" s="85">
        <f>'Pattern Design'!G28/'Pattern Design'!G32</f>
        <v>2.8666666666666667</v>
      </c>
      <c r="G20" s="85">
        <f>'Pattern Design'!H28/'Pattern Design'!H32</f>
        <v>2.8666666666666667</v>
      </c>
      <c r="H20" s="85">
        <f>'Pattern Design'!I28/'Pattern Design'!I32</f>
        <v>2.8666666666666667</v>
      </c>
      <c r="I20" s="85">
        <f>'Pattern Design'!J28/'Pattern Design'!J32</f>
        <v>2.8666666666666667</v>
      </c>
      <c r="J20" s="85">
        <f>'Pattern Design'!K28/'Pattern Design'!K32</f>
        <v>2.8</v>
      </c>
      <c r="K20" s="85">
        <f>'Pattern Design'!L28/'Pattern Design'!L32</f>
        <v>2.8</v>
      </c>
      <c r="L20" s="85">
        <f>'Pattern Design'!M28/'Pattern Design'!M32</f>
        <v>2.8</v>
      </c>
      <c r="M20" s="85">
        <f>'Pattern Design'!N28/'Pattern Design'!N32</f>
        <v>2.8</v>
      </c>
      <c r="N20" s="85">
        <f>'Pattern Design'!O28/'Pattern Design'!O32</f>
        <v>2.3783783783783785</v>
      </c>
      <c r="O20" s="85">
        <f>'Pattern Design'!P28/'Pattern Design'!P32</f>
        <v>2.3783783783783785</v>
      </c>
      <c r="P20" s="85">
        <f>'Pattern Design'!Q28/'Pattern Design'!Q32</f>
        <v>2.3783783783783785</v>
      </c>
      <c r="Q20" s="85">
        <f>'Pattern Design'!R28/'Pattern Design'!R32</f>
        <v>2.3783783783783785</v>
      </c>
      <c r="R20" s="85">
        <f>'Pattern Design'!S28/'Pattern Design'!S32</f>
        <v>2.3783783783783785</v>
      </c>
      <c r="S20" s="85">
        <f>'Pattern Design'!T28/'Pattern Design'!T32</f>
        <v>2.3783783783783785</v>
      </c>
      <c r="T20" s="85">
        <f>'Pattern Design'!U28/'Pattern Design'!U32</f>
        <v>2.3783783783783785</v>
      </c>
      <c r="U20" s="85">
        <f>'Pattern Design'!V28/'Pattern Design'!V32</f>
        <v>2.3783783783783785</v>
      </c>
      <c r="V20" s="85">
        <f>'Pattern Design'!W28/'Pattern Design'!W32</f>
        <v>2.3783783783783785</v>
      </c>
      <c r="W20" s="85">
        <f>'Pattern Design'!X28/'Pattern Design'!X32</f>
        <v>2.3783783783783785</v>
      </c>
      <c r="X20" s="85">
        <f>'Pattern Design'!Y28/'Pattern Design'!Y32</f>
        <v>2.3783783783783785</v>
      </c>
      <c r="Y20" s="85">
        <f>'Pattern Design'!Z28/'Pattern Design'!Z32</f>
        <v>2.3783783783783785</v>
      </c>
      <c r="Z20" s="85">
        <f>'Pattern Design'!AA28/'Pattern Design'!AA32</f>
        <v>2.3783783783783785</v>
      </c>
      <c r="AA20" s="85">
        <f>'Pattern Design'!AB28/'Pattern Design'!AB32</f>
        <v>2.3783783783783785</v>
      </c>
      <c r="AB20" s="85">
        <f>'Pattern Design'!AC28/'Pattern Design'!AC32</f>
        <v>2.3783783783783785</v>
      </c>
      <c r="AC20" s="85">
        <f>'Pattern Design'!AD28/'Pattern Design'!AD32</f>
        <v>2.8</v>
      </c>
      <c r="AD20" s="85">
        <f>'Pattern Design'!AE28/'Pattern Design'!AE32</f>
        <v>2.8</v>
      </c>
      <c r="AE20" s="85">
        <f>'Pattern Design'!AF28/'Pattern Design'!AF32</f>
        <v>2.8</v>
      </c>
      <c r="AF20" s="85">
        <f>'Pattern Design'!AG28/'Pattern Design'!AG32</f>
        <v>2.8</v>
      </c>
      <c r="AG20" s="85">
        <f>'Pattern Design'!AH28/'Pattern Design'!AH32</f>
        <v>2.8666666666666667</v>
      </c>
      <c r="AH20" s="85">
        <f>'Pattern Design'!AI28/'Pattern Design'!AI32</f>
        <v>2.8666666666666667</v>
      </c>
      <c r="AI20" s="85">
        <f>'Pattern Design'!AJ28/'Pattern Design'!AJ32</f>
        <v>2.8666666666666667</v>
      </c>
      <c r="AJ20" s="85">
        <f>'Pattern Design'!AK28/'Pattern Design'!AK32</f>
        <v>2.8666666666666667</v>
      </c>
      <c r="AK20" s="85">
        <f>'Pattern Design'!AL28/'Pattern Design'!AL32</f>
        <v>2.1428571428571428</v>
      </c>
      <c r="AL20" s="85">
        <f>'Pattern Design'!AM28/'Pattern Design'!AM32</f>
        <v>2.1428571428571428</v>
      </c>
      <c r="AM20" s="85">
        <f>'Pattern Design'!AN28/'Pattern Design'!AN32</f>
        <v>2.1428571428571428</v>
      </c>
      <c r="AN20" s="86">
        <f>'Pattern Design'!AO28/'Pattern Design'!AO32</f>
        <v>2.1428571428571428</v>
      </c>
    </row>
    <row r="21" spans="1:40" ht="27" customHeight="1" x14ac:dyDescent="0.35">
      <c r="A21" s="66">
        <v>6</v>
      </c>
      <c r="B21" s="84">
        <f>'Pattern Design'!C28/'Pattern Design'!C33</f>
        <v>15</v>
      </c>
      <c r="C21" s="87">
        <f>'Pattern Design'!D28/'Pattern Design'!D33</f>
        <v>15</v>
      </c>
      <c r="D21" s="87">
        <f>'Pattern Design'!E28/'Pattern Design'!E33</f>
        <v>15</v>
      </c>
      <c r="E21" s="87">
        <f>'Pattern Design'!F28/'Pattern Design'!F33</f>
        <v>15</v>
      </c>
      <c r="F21" s="87">
        <f>'Pattern Design'!G28/'Pattern Design'!G33</f>
        <v>43</v>
      </c>
      <c r="G21" s="87">
        <f>'Pattern Design'!H28/'Pattern Design'!H33</f>
        <v>43</v>
      </c>
      <c r="H21" s="87">
        <f>'Pattern Design'!I28/'Pattern Design'!I33</f>
        <v>43</v>
      </c>
      <c r="I21" s="87">
        <f>'Pattern Design'!J28/'Pattern Design'!J33</f>
        <v>43</v>
      </c>
      <c r="J21" s="87">
        <f>'Pattern Design'!K28/'Pattern Design'!K33</f>
        <v>70</v>
      </c>
      <c r="K21" s="87">
        <f>'Pattern Design'!L28/'Pattern Design'!L33</f>
        <v>70</v>
      </c>
      <c r="L21" s="87">
        <f>'Pattern Design'!M28/'Pattern Design'!M33</f>
        <v>70</v>
      </c>
      <c r="M21" s="87">
        <f>'Pattern Design'!N28/'Pattern Design'!N33</f>
        <v>70</v>
      </c>
      <c r="N21" s="87">
        <f>'Pattern Design'!O28/'Pattern Design'!O33</f>
        <v>88</v>
      </c>
      <c r="O21" s="87">
        <f>'Pattern Design'!P28/'Pattern Design'!P33</f>
        <v>88</v>
      </c>
      <c r="P21" s="87">
        <f>'Pattern Design'!Q28/'Pattern Design'!Q33</f>
        <v>88</v>
      </c>
      <c r="Q21" s="87">
        <f>'Pattern Design'!R28/'Pattern Design'!R33</f>
        <v>88</v>
      </c>
      <c r="R21" s="87">
        <f>'Pattern Design'!S28/'Pattern Design'!S33</f>
        <v>88</v>
      </c>
      <c r="S21" s="87">
        <f>'Pattern Design'!T28/'Pattern Design'!T33</f>
        <v>88</v>
      </c>
      <c r="T21" s="87">
        <f>'Pattern Design'!U28/'Pattern Design'!U33</f>
        <v>88</v>
      </c>
      <c r="U21" s="87">
        <f>'Pattern Design'!V28/'Pattern Design'!V33</f>
        <v>88</v>
      </c>
      <c r="V21" s="87">
        <f>'Pattern Design'!W28/'Pattern Design'!W33</f>
        <v>88</v>
      </c>
      <c r="W21" s="87">
        <f>'Pattern Design'!X28/'Pattern Design'!X33</f>
        <v>88</v>
      </c>
      <c r="X21" s="87">
        <f>'Pattern Design'!Y28/'Pattern Design'!Y33</f>
        <v>88</v>
      </c>
      <c r="Y21" s="87">
        <f>'Pattern Design'!Z28/'Pattern Design'!Z33</f>
        <v>88</v>
      </c>
      <c r="Z21" s="87">
        <f>'Pattern Design'!AA28/'Pattern Design'!AA33</f>
        <v>88</v>
      </c>
      <c r="AA21" s="87">
        <f>'Pattern Design'!AB28/'Pattern Design'!AB33</f>
        <v>88</v>
      </c>
      <c r="AB21" s="87">
        <f>'Pattern Design'!AC28/'Pattern Design'!AC33</f>
        <v>88</v>
      </c>
      <c r="AC21" s="87">
        <f>'Pattern Design'!AD28/'Pattern Design'!AD33</f>
        <v>70</v>
      </c>
      <c r="AD21" s="87">
        <f>'Pattern Design'!AE28/'Pattern Design'!AE33</f>
        <v>70</v>
      </c>
      <c r="AE21" s="87">
        <f>'Pattern Design'!AF28/'Pattern Design'!AF33</f>
        <v>70</v>
      </c>
      <c r="AF21" s="87">
        <f>'Pattern Design'!AG28/'Pattern Design'!AG33</f>
        <v>70</v>
      </c>
      <c r="AG21" s="87">
        <f>'Pattern Design'!AH28/'Pattern Design'!AH33</f>
        <v>43</v>
      </c>
      <c r="AH21" s="87">
        <f>'Pattern Design'!AI28/'Pattern Design'!AI33</f>
        <v>43</v>
      </c>
      <c r="AI21" s="87">
        <f>'Pattern Design'!AJ28/'Pattern Design'!AJ33</f>
        <v>43</v>
      </c>
      <c r="AJ21" s="87">
        <f>'Pattern Design'!AK28/'Pattern Design'!AK33</f>
        <v>43</v>
      </c>
      <c r="AK21" s="87">
        <f>'Pattern Design'!AL28/'Pattern Design'!AL33</f>
        <v>15</v>
      </c>
      <c r="AL21" s="87">
        <f>'Pattern Design'!AM28/'Pattern Design'!AM33</f>
        <v>15</v>
      </c>
      <c r="AM21" s="87">
        <f>'Pattern Design'!AN28/'Pattern Design'!AN33</f>
        <v>15</v>
      </c>
      <c r="AN21" s="88">
        <f>'Pattern Design'!AO28/'Pattern Design'!AO33</f>
        <v>15</v>
      </c>
    </row>
    <row r="22" spans="1:40" ht="27" customHeight="1" x14ac:dyDescent="0.35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 x14ac:dyDescent="0.4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spans="1:40" ht="27" customHeight="1" x14ac:dyDescent="0.2"/>
    <row r="25" spans="1:40" ht="27" customHeight="1" x14ac:dyDescent="0.2"/>
    <row r="26" spans="1:40" ht="27" customHeight="1" x14ac:dyDescent="0.35">
      <c r="B26" s="22"/>
    </row>
    <row r="27" spans="1:40" ht="27" customHeight="1" x14ac:dyDescent="0.35">
      <c r="A27" s="150" t="s">
        <v>137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</row>
    <row r="28" spans="1:40" ht="27" customHeight="1" x14ac:dyDescent="0.25">
      <c r="B28" s="41"/>
      <c r="C28" s="42"/>
      <c r="D28" s="42"/>
      <c r="E28" s="42"/>
    </row>
    <row r="29" spans="1:40" ht="27" customHeight="1" x14ac:dyDescent="0.25">
      <c r="B29" s="41"/>
      <c r="C29" s="42"/>
      <c r="D29" s="42"/>
      <c r="E29" s="42"/>
    </row>
    <row r="30" spans="1:40" ht="27" customHeight="1" x14ac:dyDescent="0.25">
      <c r="B30" s="41"/>
      <c r="C30" s="42"/>
      <c r="D30" s="42"/>
      <c r="E30" s="42"/>
    </row>
    <row r="31" spans="1:40" ht="27" customHeight="1" x14ac:dyDescent="0.25">
      <c r="B31" s="41"/>
      <c r="C31" s="42"/>
      <c r="D31" s="42"/>
      <c r="E31" s="42"/>
    </row>
    <row r="32" spans="1:40" ht="27" customHeight="1" x14ac:dyDescent="0.25">
      <c r="B32" s="41"/>
      <c r="C32" s="42"/>
      <c r="D32" s="42"/>
      <c r="E32" s="42"/>
    </row>
    <row r="33" spans="2:5" ht="15" x14ac:dyDescent="0.25">
      <c r="B33" s="41"/>
      <c r="C33" s="42"/>
      <c r="D33" s="42"/>
      <c r="E33" s="42"/>
    </row>
    <row r="34" spans="2:5" ht="15" x14ac:dyDescent="0.25">
      <c r="B34" s="41"/>
      <c r="C34" s="42"/>
      <c r="D34" s="42"/>
      <c r="E34" s="42"/>
    </row>
  </sheetData>
  <mergeCells count="40">
    <mergeCell ref="AH4:AN4"/>
    <mergeCell ref="D4:E4"/>
    <mergeCell ref="D5:E5"/>
    <mergeCell ref="D6:E6"/>
    <mergeCell ref="H10:I10"/>
    <mergeCell ref="A27:R27"/>
    <mergeCell ref="B15:AN15"/>
    <mergeCell ref="P13:Z13"/>
    <mergeCell ref="H9:I9"/>
    <mergeCell ref="B9:C9"/>
    <mergeCell ref="D11:E11"/>
    <mergeCell ref="F9:G9"/>
    <mergeCell ref="F10:G10"/>
    <mergeCell ref="F11:G11"/>
    <mergeCell ref="D9:E9"/>
    <mergeCell ref="D10:E10"/>
    <mergeCell ref="H8:I8"/>
    <mergeCell ref="D8:E8"/>
    <mergeCell ref="H11:I11"/>
    <mergeCell ref="H4:I4"/>
    <mergeCell ref="H5:I5"/>
    <mergeCell ref="H6:I6"/>
    <mergeCell ref="H7:I7"/>
    <mergeCell ref="F4:G4"/>
    <mergeCell ref="F5:G5"/>
    <mergeCell ref="F6:G6"/>
    <mergeCell ref="F7:G7"/>
    <mergeCell ref="F8:G8"/>
    <mergeCell ref="D7:E7"/>
    <mergeCell ref="B2:I2"/>
    <mergeCell ref="B4:C4"/>
    <mergeCell ref="D3:E3"/>
    <mergeCell ref="F3:G3"/>
    <mergeCell ref="H3:I3"/>
    <mergeCell ref="B10:C10"/>
    <mergeCell ref="B11:C11"/>
    <mergeCell ref="B5:C5"/>
    <mergeCell ref="B6:C6"/>
    <mergeCell ref="B7:C7"/>
    <mergeCell ref="B8:C8"/>
  </mergeCells>
  <phoneticPr fontId="4" type="noConversion"/>
  <pageMargins left="0.75" right="0.75" top="1" bottom="1" header="0.5" footer="0.5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16</vt:i4>
      </vt:variant>
    </vt:vector>
  </HeadingPairs>
  <TitlesOfParts>
    <vt:vector size="20" baseType="lpstr">
      <vt:lpstr>Sheet2</vt:lpstr>
      <vt:lpstr>Pattern Design</vt:lpstr>
      <vt:lpstr>Ratio Detail</vt:lpstr>
      <vt:lpstr>Lengthwise Ratio</vt:lpstr>
      <vt:lpstr>age</vt:lpstr>
      <vt:lpstr>Brand</vt:lpstr>
      <vt:lpstr>Class</vt:lpstr>
      <vt:lpstr>'Lengthwise Ratio'!Druckbereich</vt:lpstr>
      <vt:lpstr>'Pattern Design'!Druckbereich</vt:lpstr>
      <vt:lpstr>'Ratio Detail'!Druckbereich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Werner</dc:creator>
  <cp:lastModifiedBy>Walter Werner</cp:lastModifiedBy>
  <cp:lastPrinted>2015-02-20T16:31:58Z</cp:lastPrinted>
  <dcterms:created xsi:type="dcterms:W3CDTF">2009-04-28T15:21:37Z</dcterms:created>
  <dcterms:modified xsi:type="dcterms:W3CDTF">2015-02-20T16:35:34Z</dcterms:modified>
</cp:coreProperties>
</file>